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ytrzynska\Desktop\"/>
    </mc:Choice>
  </mc:AlternateContent>
  <bookViews>
    <workbookView xWindow="0" yWindow="0" windowWidth="19200" windowHeight="6936" tabRatio="410"/>
  </bookViews>
  <sheets>
    <sheet name="2023" sheetId="2" r:id="rId1"/>
  </sheets>
  <definedNames>
    <definedName name="_xlnm._FilterDatabase" localSheetId="0" hidden="1">'2023'!$A$7:$T$140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2" l="1"/>
  <c r="R56" i="2" l="1"/>
  <c r="I56" i="2"/>
  <c r="D56" i="2"/>
  <c r="R21" i="2" l="1"/>
  <c r="R80" i="2"/>
  <c r="R133" i="2"/>
  <c r="R128" i="2"/>
  <c r="R88" i="2"/>
  <c r="R114" i="2"/>
  <c r="R132" i="2"/>
  <c r="R15" i="2"/>
  <c r="R136" i="2"/>
  <c r="R57" i="2"/>
  <c r="R81" i="2"/>
  <c r="R123" i="2"/>
  <c r="R26" i="2"/>
  <c r="R76" i="2"/>
  <c r="R137" i="2"/>
  <c r="R124" i="2"/>
  <c r="R95" i="2"/>
  <c r="R48" i="2"/>
  <c r="R91" i="2"/>
  <c r="R45" i="2"/>
  <c r="R89" i="2"/>
  <c r="R105" i="2"/>
  <c r="R63" i="2"/>
  <c r="R67" i="2"/>
  <c r="R37" i="2"/>
  <c r="R12" i="2"/>
  <c r="R16" i="2"/>
  <c r="R108" i="2"/>
  <c r="R125" i="2"/>
  <c r="R30" i="2"/>
  <c r="R34" i="2"/>
  <c r="R102" i="2"/>
  <c r="R61" i="2"/>
  <c r="R74" i="2"/>
  <c r="R84" i="2"/>
  <c r="R101" i="2"/>
  <c r="R122" i="2"/>
  <c r="R121" i="2"/>
  <c r="R50" i="2"/>
  <c r="R9" i="2"/>
  <c r="R47" i="2"/>
  <c r="R14" i="2"/>
  <c r="R58" i="2"/>
  <c r="R39" i="2"/>
  <c r="R40" i="2"/>
  <c r="R31" i="2"/>
  <c r="R99" i="2"/>
  <c r="R17" i="2"/>
  <c r="R65" i="2"/>
  <c r="R106" i="2"/>
  <c r="R42" i="2"/>
  <c r="R120" i="2"/>
  <c r="R82" i="2"/>
  <c r="R103" i="2"/>
  <c r="R20" i="2"/>
  <c r="R66" i="2"/>
  <c r="R119" i="2"/>
  <c r="R64" i="2"/>
  <c r="R62" i="2"/>
  <c r="R116" i="2"/>
  <c r="R52" i="2"/>
  <c r="R97" i="2"/>
  <c r="R131" i="2"/>
  <c r="R107" i="2"/>
  <c r="R28" i="2"/>
  <c r="R19" i="2"/>
  <c r="R86" i="2"/>
  <c r="R113" i="2"/>
  <c r="R87" i="2"/>
  <c r="R129" i="2"/>
  <c r="R78" i="2"/>
  <c r="R36" i="2"/>
  <c r="R98" i="2"/>
  <c r="R68" i="2"/>
  <c r="R126" i="2"/>
  <c r="R79" i="2"/>
  <c r="R23" i="2"/>
  <c r="R100" i="2"/>
  <c r="R55" i="2"/>
  <c r="R118" i="2"/>
  <c r="R117" i="2"/>
  <c r="R104" i="2"/>
  <c r="R75" i="2"/>
  <c r="R83" i="2"/>
  <c r="R22" i="2"/>
  <c r="R54" i="2"/>
  <c r="R41" i="2"/>
  <c r="R44" i="2"/>
  <c r="R138" i="2"/>
  <c r="R46" i="2"/>
  <c r="R11" i="2"/>
  <c r="R59" i="2"/>
  <c r="R32" i="2"/>
  <c r="R134" i="2"/>
  <c r="R140" i="2"/>
  <c r="R92" i="2"/>
  <c r="R72" i="2"/>
  <c r="R93" i="2"/>
  <c r="R110" i="2"/>
  <c r="R90" i="2"/>
  <c r="R70" i="2"/>
  <c r="R130" i="2"/>
  <c r="R96" i="2"/>
  <c r="R112" i="2"/>
  <c r="R29" i="2"/>
  <c r="R69" i="2"/>
  <c r="R127" i="2"/>
  <c r="R10" i="2"/>
  <c r="R49" i="2"/>
  <c r="R53" i="2"/>
  <c r="R18" i="2"/>
  <c r="R77" i="2"/>
  <c r="R111" i="2"/>
  <c r="R8" i="2"/>
  <c r="R33" i="2"/>
  <c r="R73" i="2"/>
  <c r="R60" i="2"/>
  <c r="R115" i="2"/>
  <c r="R38" i="2"/>
  <c r="R35" i="2"/>
  <c r="R13" i="2"/>
  <c r="R94" i="2"/>
  <c r="R51" i="2"/>
  <c r="R25" i="2"/>
  <c r="R24" i="2"/>
  <c r="R27" i="2"/>
  <c r="R43" i="2"/>
  <c r="R109" i="2"/>
  <c r="R71" i="2"/>
  <c r="R85" i="2"/>
  <c r="R135" i="2"/>
  <c r="R139" i="2"/>
  <c r="D21" i="2" l="1"/>
  <c r="D80" i="2"/>
  <c r="D133" i="2"/>
  <c r="D128" i="2"/>
  <c r="D88" i="2"/>
  <c r="D114" i="2"/>
  <c r="D132" i="2"/>
  <c r="D15" i="2"/>
  <c r="D136" i="2"/>
  <c r="D57" i="2"/>
  <c r="D81" i="2"/>
  <c r="D123" i="2"/>
  <c r="D26" i="2"/>
  <c r="D76" i="2"/>
  <c r="D137" i="2"/>
  <c r="D124" i="2"/>
  <c r="D95" i="2"/>
  <c r="D48" i="2"/>
  <c r="D91" i="2"/>
  <c r="D45" i="2"/>
  <c r="D89" i="2"/>
  <c r="D105" i="2"/>
  <c r="D63" i="2"/>
  <c r="D67" i="2"/>
  <c r="D37" i="2"/>
  <c r="D12" i="2"/>
  <c r="D16" i="2"/>
  <c r="D108" i="2"/>
  <c r="D125" i="2"/>
  <c r="D30" i="2"/>
  <c r="D34" i="2"/>
  <c r="D102" i="2"/>
  <c r="D61" i="2"/>
  <c r="D74" i="2"/>
  <c r="D84" i="2"/>
  <c r="D101" i="2"/>
  <c r="D122" i="2"/>
  <c r="D121" i="2"/>
  <c r="D50" i="2"/>
  <c r="D9" i="2"/>
  <c r="D47" i="2"/>
  <c r="D14" i="2"/>
  <c r="D58" i="2"/>
  <c r="D39" i="2"/>
  <c r="D40" i="2"/>
  <c r="D31" i="2"/>
  <c r="D99" i="2"/>
  <c r="D17" i="2"/>
  <c r="D65" i="2"/>
  <c r="D106" i="2"/>
  <c r="D42" i="2"/>
  <c r="D120" i="2"/>
  <c r="D82" i="2"/>
  <c r="D103" i="2"/>
  <c r="D20" i="2"/>
  <c r="D66" i="2"/>
  <c r="D119" i="2"/>
  <c r="D64" i="2"/>
  <c r="D62" i="2"/>
  <c r="D116" i="2"/>
  <c r="D52" i="2"/>
  <c r="D97" i="2"/>
  <c r="D131" i="2"/>
  <c r="D107" i="2"/>
  <c r="D28" i="2"/>
  <c r="D19" i="2"/>
  <c r="D86" i="2"/>
  <c r="D113" i="2"/>
  <c r="D87" i="2"/>
  <c r="D129" i="2"/>
  <c r="D78" i="2"/>
  <c r="D36" i="2"/>
  <c r="D98" i="2"/>
  <c r="D68" i="2"/>
  <c r="D126" i="2"/>
  <c r="D79" i="2"/>
  <c r="D23" i="2"/>
  <c r="D100" i="2"/>
  <c r="D55" i="2"/>
  <c r="D118" i="2"/>
  <c r="D117" i="2"/>
  <c r="D104" i="2"/>
  <c r="D75" i="2"/>
  <c r="D83" i="2"/>
  <c r="D22" i="2"/>
  <c r="D54" i="2"/>
  <c r="D41" i="2"/>
  <c r="D44" i="2"/>
  <c r="D138" i="2"/>
  <c r="D46" i="2"/>
  <c r="D11" i="2"/>
  <c r="D59" i="2"/>
  <c r="D32" i="2"/>
  <c r="D134" i="2"/>
  <c r="D140" i="2"/>
  <c r="D92" i="2"/>
  <c r="D72" i="2"/>
  <c r="D93" i="2"/>
  <c r="D110" i="2"/>
  <c r="D90" i="2"/>
  <c r="D70" i="2"/>
  <c r="D130" i="2"/>
  <c r="D96" i="2"/>
  <c r="D112" i="2"/>
  <c r="D29" i="2"/>
  <c r="D69" i="2"/>
  <c r="D127" i="2"/>
  <c r="D10" i="2"/>
  <c r="D49" i="2"/>
  <c r="D53" i="2"/>
  <c r="D18" i="2"/>
  <c r="D77" i="2"/>
  <c r="D111" i="2"/>
  <c r="D8" i="2"/>
  <c r="D33" i="2"/>
  <c r="D73" i="2"/>
  <c r="D60" i="2"/>
  <c r="D115" i="2"/>
  <c r="D38" i="2"/>
  <c r="D35" i="2"/>
  <c r="D13" i="2"/>
  <c r="D94" i="2"/>
  <c r="D51" i="2"/>
  <c r="D25" i="2"/>
  <c r="D24" i="2"/>
  <c r="D27" i="2"/>
  <c r="D43" i="2"/>
  <c r="D109" i="2"/>
  <c r="D71" i="2"/>
  <c r="D85" i="2"/>
  <c r="D135" i="2"/>
  <c r="D139" i="2"/>
  <c r="I21" i="2"/>
  <c r="I80" i="2"/>
  <c r="I133" i="2"/>
  <c r="I88" i="2"/>
  <c r="I114" i="2"/>
  <c r="I132" i="2"/>
  <c r="I15" i="2"/>
  <c r="I136" i="2"/>
  <c r="I57" i="2"/>
  <c r="I81" i="2"/>
  <c r="I123" i="2"/>
  <c r="I26" i="2"/>
  <c r="I76" i="2"/>
  <c r="I137" i="2"/>
  <c r="I124" i="2"/>
  <c r="I95" i="2"/>
  <c r="I48" i="2"/>
  <c r="I91" i="2"/>
  <c r="I45" i="2"/>
  <c r="I89" i="2"/>
  <c r="I105" i="2"/>
  <c r="I63" i="2"/>
  <c r="I67" i="2"/>
  <c r="I37" i="2"/>
  <c r="I12" i="2"/>
  <c r="I16" i="2"/>
  <c r="I108" i="2"/>
  <c r="I125" i="2"/>
  <c r="I30" i="2"/>
  <c r="I34" i="2"/>
  <c r="I102" i="2"/>
  <c r="I74" i="2"/>
  <c r="I84" i="2"/>
  <c r="I101" i="2"/>
  <c r="I122" i="2"/>
  <c r="I121" i="2"/>
  <c r="I50" i="2"/>
  <c r="I9" i="2"/>
  <c r="I47" i="2"/>
  <c r="I14" i="2"/>
  <c r="I58" i="2"/>
  <c r="I39" i="2"/>
  <c r="I40" i="2"/>
  <c r="I31" i="2"/>
  <c r="I99" i="2"/>
  <c r="I17" i="2"/>
  <c r="I65" i="2"/>
  <c r="I106" i="2"/>
  <c r="I42" i="2"/>
  <c r="I120" i="2"/>
  <c r="I82" i="2"/>
  <c r="I103" i="2"/>
  <c r="I20" i="2"/>
  <c r="I66" i="2"/>
  <c r="I119" i="2"/>
  <c r="I64" i="2"/>
  <c r="I62" i="2"/>
  <c r="I116" i="2"/>
  <c r="I52" i="2"/>
  <c r="I97" i="2"/>
  <c r="I131" i="2"/>
  <c r="I107" i="2"/>
  <c r="I28" i="2"/>
  <c r="I19" i="2"/>
  <c r="I86" i="2"/>
  <c r="I113" i="2"/>
  <c r="I87" i="2"/>
  <c r="I129" i="2"/>
  <c r="I78" i="2"/>
  <c r="I36" i="2"/>
  <c r="I98" i="2"/>
  <c r="I126" i="2"/>
  <c r="I79" i="2"/>
  <c r="I23" i="2"/>
  <c r="I100" i="2"/>
  <c r="I55" i="2"/>
  <c r="I118" i="2"/>
  <c r="I117" i="2"/>
  <c r="I104" i="2"/>
  <c r="I75" i="2"/>
  <c r="I83" i="2"/>
  <c r="I22" i="2"/>
  <c r="I54" i="2"/>
  <c r="I41" i="2"/>
  <c r="I44" i="2"/>
  <c r="I138" i="2"/>
  <c r="I46" i="2"/>
  <c r="I11" i="2"/>
  <c r="I59" i="2"/>
  <c r="I32" i="2"/>
  <c r="I134" i="2"/>
  <c r="I140" i="2"/>
  <c r="I92" i="2"/>
  <c r="I72" i="2"/>
  <c r="I93" i="2"/>
  <c r="I110" i="2"/>
  <c r="I90" i="2"/>
  <c r="I96" i="2"/>
  <c r="I112" i="2"/>
  <c r="I29" i="2"/>
  <c r="I69" i="2"/>
  <c r="I127" i="2"/>
  <c r="I10" i="2"/>
  <c r="I49" i="2"/>
  <c r="I53" i="2"/>
  <c r="I18" i="2"/>
  <c r="I77" i="2"/>
  <c r="I111" i="2"/>
  <c r="I8" i="2"/>
  <c r="I33" i="2"/>
  <c r="I73" i="2"/>
  <c r="I60" i="2"/>
  <c r="I115" i="2"/>
  <c r="I38" i="2"/>
  <c r="I35" i="2"/>
  <c r="I13" i="2"/>
  <c r="I94" i="2"/>
  <c r="I51" i="2"/>
  <c r="I25" i="2"/>
  <c r="I24" i="2"/>
  <c r="I27" i="2"/>
  <c r="I43" i="2"/>
  <c r="I109" i="2"/>
  <c r="I71" i="2"/>
  <c r="I85" i="2"/>
  <c r="I135" i="2"/>
  <c r="I139" i="2"/>
  <c r="J130" i="2" l="1"/>
  <c r="J68" i="2"/>
  <c r="S64" i="2"/>
  <c r="S122" i="2"/>
  <c r="M61" i="2"/>
  <c r="S91" i="2"/>
  <c r="M128" i="2"/>
  <c r="I68" i="2" l="1"/>
  <c r="I61" i="2"/>
  <c r="I70" i="2"/>
  <c r="I130" i="2"/>
  <c r="I128" i="2"/>
</calcChain>
</file>

<file path=xl/sharedStrings.xml><?xml version="1.0" encoding="utf-8"?>
<sst xmlns="http://schemas.openxmlformats.org/spreadsheetml/2006/main" count="296" uniqueCount="174">
  <si>
    <t>Lp.</t>
  </si>
  <si>
    <t>Gmina/powiat</t>
  </si>
  <si>
    <t xml:space="preserve">Koszt ubezpieczeń OC lub NNW asystentów </t>
  </si>
  <si>
    <t>Wkład własny</t>
  </si>
  <si>
    <t>Ogółem</t>
  </si>
  <si>
    <t>Dla osób
z orzeczeniem o znacznym stopniu niepełnosprawności z niepełnosprawnością sprzężoną</t>
  </si>
  <si>
    <t>Typ gminy/powiatu</t>
  </si>
  <si>
    <t>6a</t>
  </si>
  <si>
    <t>6b</t>
  </si>
  <si>
    <t>6c</t>
  </si>
  <si>
    <t>6d</t>
  </si>
  <si>
    <t xml:space="preserve">Koszt zakupu jednorazowych biletów komunikacji publicznej/prywatnej dla asystentów towarzyszącyh uczestnikowi oraz koszt przejazdu asystentów własnym/udostępnionym przez osobę trzecią/innym środkiem transportu np. taksówką w związku z wyjazdami, które dotyczą realizacji usług wymienionych w treści Programu oraz
koszt zakupu biletów wstępu na wydarzenia kulturalne, rozrywkowe, sportowe lub społeczne itp. dla asystenta towarzyszącego uczestnikowi </t>
  </si>
  <si>
    <t>Dla osób z orzeczeniem o umiarkowanym stopniu niepełnosprawności</t>
  </si>
  <si>
    <t>Dla dzieci w wieku do 16 r.ż. spełniających zapisy działu III Programu</t>
  </si>
  <si>
    <t>Liczba osób
z orzeczeniem o znacznym stopniu niepełnosprawności z niepełnosprawnością sprzężoną</t>
  </si>
  <si>
    <t>Liczba osób z orzeczeniem o znacznym stopniu niepełnosprawności</t>
  </si>
  <si>
    <t>Liczba osób z orzeczeniem o umiarkowanym stopniu niepełnosprawności</t>
  </si>
  <si>
    <t xml:space="preserve">Liczba dzieci w wieku do 16 r.ż. spełniających zapisy działu III Programu </t>
  </si>
  <si>
    <t>7a</t>
  </si>
  <si>
    <t>7c</t>
  </si>
  <si>
    <t>7d</t>
  </si>
  <si>
    <t>Koszt wynagrodzenia asystentów za wykonaną usługę asystencji osobistej</t>
  </si>
  <si>
    <t>Razem koszty realizacji usługi asystencji osobistej                       (suma z kolumn 9-11)</t>
  </si>
  <si>
    <t>Liczba  osób
niepełnosprawnych, którym zostaną przyznane usługi asystencji osobistej</t>
  </si>
  <si>
    <t>Planowana liczba asystentów osób niepełnosprawnych</t>
  </si>
  <si>
    <t>Koszty obsługi Programu dla gminy/powiatu (nie większe niż 2% wnioskowanych środków na jego realizację, tj. nie więcej niż 2% kwoty z kolumny 12)</t>
  </si>
  <si>
    <t>Lipinki</t>
  </si>
  <si>
    <t>wiejska</t>
  </si>
  <si>
    <t>Chełmek</t>
  </si>
  <si>
    <t>miejsko-wiejska</t>
  </si>
  <si>
    <t>Olkusz</t>
  </si>
  <si>
    <t>Zabierzów</t>
  </si>
  <si>
    <t>Wielka Wieś</t>
  </si>
  <si>
    <t>Czorsztyn</t>
  </si>
  <si>
    <t>Bukowno</t>
  </si>
  <si>
    <t>miejska</t>
  </si>
  <si>
    <t>ziemski</t>
  </si>
  <si>
    <t>Stryszawa</t>
  </si>
  <si>
    <t>Wojnicz</t>
  </si>
  <si>
    <t>Brzesko</t>
  </si>
  <si>
    <t>Zator</t>
  </si>
  <si>
    <t>Lipnica Murowana</t>
  </si>
  <si>
    <t>Poronin</t>
  </si>
  <si>
    <t>Stary Sącz</t>
  </si>
  <si>
    <t>Osiek</t>
  </si>
  <si>
    <t>Tomice</t>
  </si>
  <si>
    <t>Czchów</t>
  </si>
  <si>
    <t>Lisia Góra</t>
  </si>
  <si>
    <t>Nowy Targ Miasto</t>
  </si>
  <si>
    <t>Zawoja</t>
  </si>
  <si>
    <t>Trzebinia</t>
  </si>
  <si>
    <t>Wieprz</t>
  </si>
  <si>
    <t>Raba Wyżna</t>
  </si>
  <si>
    <t>Ochotnica Dolna</t>
  </si>
  <si>
    <t>Kocmyrzów - Luborzyca</t>
  </si>
  <si>
    <t>powiat suski</t>
  </si>
  <si>
    <t>Kęty</t>
  </si>
  <si>
    <t>powiat limanowski</t>
  </si>
  <si>
    <t>Skała</t>
  </si>
  <si>
    <t>Gorlice Gmina</t>
  </si>
  <si>
    <t>Kozłów</t>
  </si>
  <si>
    <t>Łużna</t>
  </si>
  <si>
    <t>Gdów</t>
  </si>
  <si>
    <t>Racławice</t>
  </si>
  <si>
    <t>Moszczenica</t>
  </si>
  <si>
    <t>Gorlice Miasto</t>
  </si>
  <si>
    <t>Bochnia Miasto</t>
  </si>
  <si>
    <t>Brzeszcze</t>
  </si>
  <si>
    <t xml:space="preserve"> wiejska</t>
  </si>
  <si>
    <t>Stryszów</t>
  </si>
  <si>
    <t>Zakliczyn</t>
  </si>
  <si>
    <t>miejsko- wiejska</t>
  </si>
  <si>
    <t>Wadowice</t>
  </si>
  <si>
    <t>Żabno</t>
  </si>
  <si>
    <t>Mszana Dolna Gmina</t>
  </si>
  <si>
    <t>powiat wadowicki</t>
  </si>
  <si>
    <t>Słaboszów</t>
  </si>
  <si>
    <t>Olesno</t>
  </si>
  <si>
    <t>Myślenice</t>
  </si>
  <si>
    <t>Tymbark</t>
  </si>
  <si>
    <t>Libiąż</t>
  </si>
  <si>
    <t>Proszowice</t>
  </si>
  <si>
    <t>miejsko–wiejska</t>
  </si>
  <si>
    <t>Dębno</t>
  </si>
  <si>
    <t>Gnojnik</t>
  </si>
  <si>
    <t>Rzezawa</t>
  </si>
  <si>
    <t>Słopnice</t>
  </si>
  <si>
    <t>Chrzanów</t>
  </si>
  <si>
    <t>Ryglice</t>
  </si>
  <si>
    <t>Lubień</t>
  </si>
  <si>
    <t>Nowy Sącz Miasto</t>
  </si>
  <si>
    <t>Podegrodzie</t>
  </si>
  <si>
    <t xml:space="preserve">Rytro </t>
  </si>
  <si>
    <t>Tarnów Miasto</t>
  </si>
  <si>
    <t>Tarnów Gmina</t>
  </si>
  <si>
    <t>Limanowa Miasto</t>
  </si>
  <si>
    <t xml:space="preserve">miejska </t>
  </si>
  <si>
    <t>Kraków Miasto</t>
  </si>
  <si>
    <t>Babice</t>
  </si>
  <si>
    <t>Kłaj</t>
  </si>
  <si>
    <t>Borzęcin</t>
  </si>
  <si>
    <t>Lipnica Wielka</t>
  </si>
  <si>
    <t>Gródek na Duanjcem</t>
  </si>
  <si>
    <t>Jabłonka</t>
  </si>
  <si>
    <t>Dobczyce</t>
  </si>
  <si>
    <t>miejsko - wiejska</t>
  </si>
  <si>
    <t>Szczucin</t>
  </si>
  <si>
    <t>Szczawnica</t>
  </si>
  <si>
    <t>Radłów</t>
  </si>
  <si>
    <t>Brzeźnica</t>
  </si>
  <si>
    <t>Michałowice</t>
  </si>
  <si>
    <t>Skawina</t>
  </si>
  <si>
    <t>Siepraw</t>
  </si>
  <si>
    <t>Nowy Targ Gmina</t>
  </si>
  <si>
    <t>Bukowina Tatrzańska</t>
  </si>
  <si>
    <t>Kalwaria Zebrzydowska</t>
  </si>
  <si>
    <t>Świątniki Górne</t>
  </si>
  <si>
    <t>powiat oświęcimski</t>
  </si>
  <si>
    <t>Oświęcim Gmina</t>
  </si>
  <si>
    <t>Pcim</t>
  </si>
  <si>
    <t xml:space="preserve">Sękowa </t>
  </si>
  <si>
    <t>Bystra - Sidzina</t>
  </si>
  <si>
    <t>Miechów</t>
  </si>
  <si>
    <t>Chełmiec</t>
  </si>
  <si>
    <t>Szczurowa</t>
  </si>
  <si>
    <t>Mucharz</t>
  </si>
  <si>
    <t>Nowy Wiśnicz</t>
  </si>
  <si>
    <t>Gręboszów</t>
  </si>
  <si>
    <t>Muszyna</t>
  </si>
  <si>
    <t>Maków Podhalański</t>
  </si>
  <si>
    <t>Łącko</t>
  </si>
  <si>
    <t>Limanowa</t>
  </si>
  <si>
    <t>Polanka Wielka</t>
  </si>
  <si>
    <t>Spytkowice (pow.nowotarski)</t>
  </si>
  <si>
    <t>Gołcza</t>
  </si>
  <si>
    <t>Bolesław k/Olkusza</t>
  </si>
  <si>
    <t>Sucha Beskidzka</t>
  </si>
  <si>
    <t>Jordanów Miasto</t>
  </si>
  <si>
    <t>Książ Wielki</t>
  </si>
  <si>
    <t>Przeciszów</t>
  </si>
  <si>
    <t>Krzeszowice</t>
  </si>
  <si>
    <t>Wierzchosławice</t>
  </si>
  <si>
    <t>Andrychów</t>
  </si>
  <si>
    <t>Rabka - Zdrój</t>
  </si>
  <si>
    <t>Kamionka Wielka</t>
  </si>
  <si>
    <t>Dąbrowa Tarnowska</t>
  </si>
  <si>
    <t>Mszana Dolna Miasto</t>
  </si>
  <si>
    <t xml:space="preserve">Kamienica </t>
  </si>
  <si>
    <t>Zembrzyce</t>
  </si>
  <si>
    <t xml:space="preserve">Niepołomice </t>
  </si>
  <si>
    <t>Raciechowice</t>
  </si>
  <si>
    <t>Wieliczka</t>
  </si>
  <si>
    <t>Słomniki</t>
  </si>
  <si>
    <t>Biecz</t>
  </si>
  <si>
    <t>Wiśniowa</t>
  </si>
  <si>
    <t>Skrzyszów</t>
  </si>
  <si>
    <t xml:space="preserve">Liszki </t>
  </si>
  <si>
    <t>Zakopane Miasto</t>
  </si>
  <si>
    <t>Czarny Dunajec</t>
  </si>
  <si>
    <t xml:space="preserve">Zielonki </t>
  </si>
  <si>
    <t xml:space="preserve">wiejska </t>
  </si>
  <si>
    <t>Ciężkowice</t>
  </si>
  <si>
    <t>Klucze</t>
  </si>
  <si>
    <t>Czernichów</t>
  </si>
  <si>
    <t>Bobowa</t>
  </si>
  <si>
    <t>Spytkowice / wadowicki</t>
  </si>
  <si>
    <t>Gmina Laskowa</t>
  </si>
  <si>
    <t>miejsko – wiejska</t>
  </si>
  <si>
    <t>powiat krakowski</t>
  </si>
  <si>
    <t xml:space="preserve">Ogółem </t>
  </si>
  <si>
    <t xml:space="preserve">Dla osób z orzeczeniem o znacznym stopniu niepełnosprawności </t>
  </si>
  <si>
    <t>Liczba godzin usługi asystencji osobistej</t>
  </si>
  <si>
    <t>7b</t>
  </si>
  <si>
    <t>powiat bocheński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</si>
</sst>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[$-415]General"/>
    <numFmt numFmtId="166" formatCode="#,##0.00\ _z_ł;[Red]#,##0.00\ _z_ł"/>
    <numFmt numFmtId="167" formatCode="#,##0;[Red]#,##0"/>
    <numFmt numFmtId="169" formatCode="#,##0.000\ _z_ł;[Red]#,##0.000\ _z_ł"/>
    <numFmt numFmtId="170" formatCode="_-* #,##0.000\ _z_ł_-;\-* #,##0.000\ _z_ł_-;_-* &quot;-&quot;??\ _z_ł_-;_-@_-"/>
  </numFmts>
  <fonts count="15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1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EEBF7"/>
        <bgColor rgb="FFCCFFFF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3" fillId="0" borderId="0"/>
    <xf numFmtId="164" fontId="10" fillId="0" borderId="0" applyFont="0" applyFill="0" applyBorder="0" applyAlignment="0" applyProtection="0"/>
    <xf numFmtId="165" fontId="11" fillId="0" borderId="0"/>
    <xf numFmtId="0" fontId="12" fillId="0" borderId="0"/>
    <xf numFmtId="0" fontId="12" fillId="3" borderId="0" applyBorder="0" applyProtection="0"/>
  </cellStyleXfs>
  <cellXfs count="37">
    <xf numFmtId="0" fontId="0" fillId="0" borderId="0" xfId="0"/>
    <xf numFmtId="0" fontId="0" fillId="0" borderId="0" xfId="0" applyFill="1"/>
    <xf numFmtId="167" fontId="5" fillId="0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167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167" fontId="13" fillId="0" borderId="3" xfId="4" applyNumberFormat="1" applyFont="1" applyFill="1" applyBorder="1" applyAlignment="1">
      <alignment horizontal="center" vertical="center"/>
    </xf>
    <xf numFmtId="166" fontId="13" fillId="0" borderId="3" xfId="4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/>
    </xf>
    <xf numFmtId="167" fontId="6" fillId="0" borderId="3" xfId="0" quotePrefix="1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64" fontId="6" fillId="0" borderId="3" xfId="2" applyFont="1" applyFill="1" applyBorder="1" applyAlignment="1">
      <alignment horizontal="center" vertical="center"/>
    </xf>
    <xf numFmtId="165" fontId="9" fillId="0" borderId="3" xfId="3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70" fontId="0" fillId="0" borderId="0" xfId="2" applyNumberFormat="1" applyFont="1"/>
    <xf numFmtId="0" fontId="4" fillId="0" borderId="1" xfId="1" applyFont="1" applyFill="1" applyBorder="1" applyProtection="1">
      <protection locked="0"/>
    </xf>
    <xf numFmtId="0" fontId="4" fillId="0" borderId="2" xfId="1" applyFont="1" applyFill="1" applyBorder="1" applyProtection="1">
      <protection locked="0"/>
    </xf>
    <xf numFmtId="167" fontId="1" fillId="0" borderId="2" xfId="1" applyNumberFormat="1" applyFont="1" applyFill="1" applyBorder="1" applyAlignment="1" applyProtection="1">
      <alignment horizontal="left" vertical="center"/>
      <protection locked="0"/>
    </xf>
    <xf numFmtId="167" fontId="0" fillId="0" borderId="2" xfId="0" applyNumberFormat="1" applyFill="1" applyBorder="1" applyAlignment="1">
      <alignment vertical="center" wrapText="1"/>
    </xf>
    <xf numFmtId="166" fontId="0" fillId="0" borderId="2" xfId="0" applyNumberFormat="1" applyFill="1" applyBorder="1" applyAlignment="1">
      <alignment vertical="center" wrapText="1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4" fillId="0" borderId="0" xfId="0" applyFont="1" applyFill="1" applyBorder="1"/>
    <xf numFmtId="0" fontId="5" fillId="0" borderId="3" xfId="1" applyFont="1" applyFill="1" applyBorder="1" applyAlignment="1">
      <alignment horizontal="center" vertical="center" wrapText="1"/>
    </xf>
    <xf numFmtId="167" fontId="5" fillId="0" borderId="3" xfId="1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5" fillId="0" borderId="3" xfId="1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6">
    <cellStyle name="Dziesiętny" xfId="2" builtinId="3"/>
    <cellStyle name="Excel Built-in 20% - Accent1" xfId="5"/>
    <cellStyle name="Excel Built-in Normal" xfId="3"/>
    <cellStyle name="Normalny" xfId="0" builtinId="0"/>
    <cellStyle name="Normalny 2" xfId="4"/>
    <cellStyle name="Normalny_Arkusz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B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tabSelected="1" zoomScale="50" zoomScaleNormal="50" workbookViewId="0">
      <selection activeCell="K24" sqref="K24"/>
    </sheetView>
  </sheetViews>
  <sheetFormatPr defaultRowHeight="14.4"/>
  <cols>
    <col min="1" max="1" width="9.21875" style="1" customWidth="1"/>
    <col min="2" max="2" width="26.21875" style="1" customWidth="1"/>
    <col min="3" max="3" width="15.5546875" style="1" customWidth="1"/>
    <col min="4" max="11" width="12.21875" style="1" customWidth="1"/>
    <col min="12" max="12" width="16.44140625" style="1" customWidth="1"/>
    <col min="13" max="13" width="15.21875" style="1" customWidth="1"/>
    <col min="14" max="14" width="15" style="1" customWidth="1"/>
    <col min="15" max="15" width="15.21875" style="1" customWidth="1"/>
    <col min="16" max="16" width="24.44140625" style="1" customWidth="1"/>
    <col min="17" max="17" width="16.5546875" customWidth="1"/>
    <col min="18" max="18" width="14.6640625" customWidth="1"/>
    <col min="19" max="19" width="16.77734375" customWidth="1"/>
    <col min="20" max="20" width="13.109375" customWidth="1"/>
  </cols>
  <sheetData>
    <row r="1" spans="1:20" ht="33.6" customHeight="1">
      <c r="A1" s="20"/>
      <c r="B1" s="21"/>
      <c r="C1" s="21"/>
      <c r="D1" s="22"/>
      <c r="E1" s="22"/>
      <c r="F1" s="22"/>
      <c r="G1" s="22"/>
      <c r="H1" s="23"/>
      <c r="I1" s="23"/>
      <c r="J1" s="23"/>
      <c r="K1" s="23"/>
      <c r="L1" s="24"/>
      <c r="M1" s="24"/>
      <c r="N1" s="24"/>
      <c r="O1" s="24"/>
      <c r="P1" s="25"/>
      <c r="Q1" s="19"/>
    </row>
    <row r="2" spans="1:20" ht="10.199999999999999" customHeight="1">
      <c r="A2" s="28" t="s">
        <v>0</v>
      </c>
      <c r="B2" s="28" t="s">
        <v>1</v>
      </c>
      <c r="C2" s="28" t="s">
        <v>6</v>
      </c>
      <c r="D2" s="29" t="s">
        <v>23</v>
      </c>
      <c r="E2" s="29"/>
      <c r="F2" s="29"/>
      <c r="G2" s="29"/>
      <c r="H2" s="29"/>
      <c r="I2" s="29" t="s">
        <v>171</v>
      </c>
      <c r="J2" s="29"/>
      <c r="K2" s="29"/>
      <c r="L2" s="29"/>
      <c r="M2" s="29"/>
      <c r="N2" s="29" t="s">
        <v>24</v>
      </c>
      <c r="O2" s="30" t="s">
        <v>21</v>
      </c>
      <c r="P2" s="30" t="s">
        <v>11</v>
      </c>
      <c r="Q2" s="30" t="s">
        <v>2</v>
      </c>
      <c r="R2" s="31" t="s">
        <v>22</v>
      </c>
      <c r="S2" s="31" t="s">
        <v>25</v>
      </c>
      <c r="T2" s="32" t="s">
        <v>3</v>
      </c>
    </row>
    <row r="3" spans="1:20" ht="33.6" customHeight="1">
      <c r="A3" s="28"/>
      <c r="B3" s="28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Q3" s="30"/>
      <c r="R3" s="31"/>
      <c r="S3" s="31"/>
      <c r="T3" s="32"/>
    </row>
    <row r="4" spans="1:20" ht="33.6" customHeight="1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Q4" s="30"/>
      <c r="R4" s="31"/>
      <c r="S4" s="31"/>
      <c r="T4" s="32"/>
    </row>
    <row r="5" spans="1:20" ht="89.7" customHeight="1">
      <c r="A5" s="28"/>
      <c r="B5" s="28"/>
      <c r="C5" s="28"/>
      <c r="D5" s="29" t="s">
        <v>4</v>
      </c>
      <c r="E5" s="33" t="s">
        <v>14</v>
      </c>
      <c r="F5" s="34" t="s">
        <v>15</v>
      </c>
      <c r="G5" s="34" t="s">
        <v>16</v>
      </c>
      <c r="H5" s="33" t="s">
        <v>17</v>
      </c>
      <c r="I5" s="34" t="s">
        <v>169</v>
      </c>
      <c r="J5" s="33" t="s">
        <v>5</v>
      </c>
      <c r="K5" s="33" t="s">
        <v>170</v>
      </c>
      <c r="L5" s="34" t="s">
        <v>12</v>
      </c>
      <c r="M5" s="34" t="s">
        <v>13</v>
      </c>
      <c r="N5" s="29"/>
      <c r="O5" s="30"/>
      <c r="P5" s="30"/>
      <c r="Q5" s="30"/>
      <c r="R5" s="31"/>
      <c r="S5" s="31"/>
      <c r="T5" s="32"/>
    </row>
    <row r="6" spans="1:20" ht="79.2" customHeight="1">
      <c r="A6" s="28"/>
      <c r="B6" s="28"/>
      <c r="C6" s="28"/>
      <c r="D6" s="29"/>
      <c r="E6" s="33"/>
      <c r="F6" s="34"/>
      <c r="G6" s="34"/>
      <c r="H6" s="33"/>
      <c r="I6" s="34"/>
      <c r="J6" s="33"/>
      <c r="K6" s="33"/>
      <c r="L6" s="34"/>
      <c r="M6" s="34"/>
      <c r="N6" s="29"/>
      <c r="O6" s="30"/>
      <c r="P6" s="30"/>
      <c r="Q6" s="30"/>
      <c r="R6" s="31"/>
      <c r="S6" s="31"/>
      <c r="T6" s="32"/>
    </row>
    <row r="7" spans="1:20">
      <c r="A7" s="35">
        <v>1</v>
      </c>
      <c r="B7" s="35">
        <v>2</v>
      </c>
      <c r="C7" s="35">
        <v>3</v>
      </c>
      <c r="D7" s="35">
        <v>6</v>
      </c>
      <c r="E7" s="35" t="s">
        <v>7</v>
      </c>
      <c r="F7" s="35" t="s">
        <v>8</v>
      </c>
      <c r="G7" s="35" t="s">
        <v>9</v>
      </c>
      <c r="H7" s="36" t="s">
        <v>10</v>
      </c>
      <c r="I7" s="35"/>
      <c r="J7" s="36" t="s">
        <v>18</v>
      </c>
      <c r="K7" s="36" t="s">
        <v>172</v>
      </c>
      <c r="L7" s="35" t="s">
        <v>19</v>
      </c>
      <c r="M7" s="36" t="s">
        <v>20</v>
      </c>
      <c r="N7" s="35">
        <v>8</v>
      </c>
      <c r="O7" s="35">
        <v>9</v>
      </c>
      <c r="P7" s="35">
        <v>10</v>
      </c>
      <c r="Q7" s="35">
        <v>11</v>
      </c>
      <c r="R7" s="35">
        <v>12</v>
      </c>
      <c r="S7" s="35">
        <v>13</v>
      </c>
      <c r="T7" s="35">
        <v>16</v>
      </c>
    </row>
    <row r="8" spans="1:20" s="1" customFormat="1">
      <c r="A8" s="4">
        <v>1</v>
      </c>
      <c r="B8" s="4" t="s">
        <v>142</v>
      </c>
      <c r="C8" s="4" t="s">
        <v>29</v>
      </c>
      <c r="D8" s="2">
        <f>E8+F8+G8+H8</f>
        <v>30</v>
      </c>
      <c r="E8" s="2">
        <v>11</v>
      </c>
      <c r="F8" s="2">
        <v>10</v>
      </c>
      <c r="G8" s="2">
        <v>9</v>
      </c>
      <c r="H8" s="3">
        <v>0</v>
      </c>
      <c r="I8" s="2">
        <f>J8+K8+L8+M8</f>
        <v>14513</v>
      </c>
      <c r="J8" s="3">
        <v>6611</v>
      </c>
      <c r="K8" s="3">
        <v>5150</v>
      </c>
      <c r="L8" s="2">
        <v>2752</v>
      </c>
      <c r="M8" s="3">
        <v>0</v>
      </c>
      <c r="N8" s="2">
        <v>30</v>
      </c>
      <c r="O8" s="18">
        <v>580520</v>
      </c>
      <c r="P8" s="5">
        <v>29917.200000000001</v>
      </c>
      <c r="Q8" s="5">
        <v>1000</v>
      </c>
      <c r="R8" s="5">
        <f>O8+P8+Q8</f>
        <v>611437.19999999995</v>
      </c>
      <c r="S8" s="5">
        <v>12228.74</v>
      </c>
      <c r="T8" s="5">
        <v>0</v>
      </c>
    </row>
    <row r="9" spans="1:20" s="1" customFormat="1">
      <c r="A9" s="4">
        <v>2</v>
      </c>
      <c r="B9" s="4" t="s">
        <v>98</v>
      </c>
      <c r="C9" s="4" t="s">
        <v>27</v>
      </c>
      <c r="D9" s="2">
        <f>E9+F9+G9+H9</f>
        <v>7</v>
      </c>
      <c r="E9" s="2">
        <v>1</v>
      </c>
      <c r="F9" s="2">
        <v>3</v>
      </c>
      <c r="G9" s="2">
        <v>3</v>
      </c>
      <c r="H9" s="3">
        <v>0</v>
      </c>
      <c r="I9" s="2">
        <f>J9+K9+L9+M9</f>
        <v>4440</v>
      </c>
      <c r="J9" s="3">
        <v>840</v>
      </c>
      <c r="K9" s="3">
        <v>2160</v>
      </c>
      <c r="L9" s="2">
        <v>1440</v>
      </c>
      <c r="M9" s="3">
        <v>0</v>
      </c>
      <c r="N9" s="2">
        <v>7</v>
      </c>
      <c r="O9" s="18">
        <v>177600</v>
      </c>
      <c r="P9" s="5">
        <v>9590</v>
      </c>
      <c r="Q9" s="5">
        <v>1050</v>
      </c>
      <c r="R9" s="5">
        <f>O9+P9+Q9</f>
        <v>188240</v>
      </c>
      <c r="S9" s="5">
        <v>3764.8</v>
      </c>
      <c r="T9" s="5">
        <v>0</v>
      </c>
    </row>
    <row r="10" spans="1:20" s="1" customFormat="1">
      <c r="A10" s="4">
        <v>3</v>
      </c>
      <c r="B10" s="4" t="s">
        <v>153</v>
      </c>
      <c r="C10" s="4" t="s">
        <v>29</v>
      </c>
      <c r="D10" s="2">
        <f>E10+F10+G10+H10</f>
        <v>18</v>
      </c>
      <c r="E10" s="2">
        <v>1</v>
      </c>
      <c r="F10" s="2">
        <v>8</v>
      </c>
      <c r="G10" s="2">
        <v>6</v>
      </c>
      <c r="H10" s="3">
        <v>3</v>
      </c>
      <c r="I10" s="2">
        <f>J10+K10+L10+M10</f>
        <v>6439</v>
      </c>
      <c r="J10" s="3">
        <v>720</v>
      </c>
      <c r="K10" s="3">
        <v>2239</v>
      </c>
      <c r="L10" s="2">
        <v>2400</v>
      </c>
      <c r="M10" s="3">
        <v>1080</v>
      </c>
      <c r="N10" s="2">
        <v>16</v>
      </c>
      <c r="O10" s="18">
        <v>257544</v>
      </c>
      <c r="P10" s="5">
        <v>62400</v>
      </c>
      <c r="Q10" s="5">
        <v>2400</v>
      </c>
      <c r="R10" s="5">
        <f>O10+P10+Q10</f>
        <v>322344</v>
      </c>
      <c r="S10" s="5">
        <v>6446.88</v>
      </c>
      <c r="T10" s="5">
        <v>0</v>
      </c>
    </row>
    <row r="11" spans="1:20" s="1" customFormat="1">
      <c r="A11" s="4">
        <v>4</v>
      </c>
      <c r="B11" s="6" t="s">
        <v>164</v>
      </c>
      <c r="C11" s="6" t="s">
        <v>29</v>
      </c>
      <c r="D11" s="2">
        <f>E11+F11+G11+H11</f>
        <v>8</v>
      </c>
      <c r="E11" s="7">
        <v>0</v>
      </c>
      <c r="F11" s="7">
        <v>2</v>
      </c>
      <c r="G11" s="7">
        <v>5</v>
      </c>
      <c r="H11" s="7">
        <v>1</v>
      </c>
      <c r="I11" s="2">
        <f>J11+K11+L11+M11</f>
        <v>3060</v>
      </c>
      <c r="J11" s="7">
        <v>0</v>
      </c>
      <c r="K11" s="3">
        <v>900</v>
      </c>
      <c r="L11" s="7">
        <v>1800</v>
      </c>
      <c r="M11" s="7">
        <v>360</v>
      </c>
      <c r="N11" s="7">
        <v>8</v>
      </c>
      <c r="O11" s="18">
        <v>122400</v>
      </c>
      <c r="P11" s="8">
        <v>6400</v>
      </c>
      <c r="Q11" s="8">
        <v>1200</v>
      </c>
      <c r="R11" s="5">
        <f>O11+P11+Q11</f>
        <v>130000</v>
      </c>
      <c r="S11" s="8">
        <v>2600</v>
      </c>
      <c r="T11" s="5">
        <v>0</v>
      </c>
    </row>
    <row r="12" spans="1:20" s="1" customFormat="1">
      <c r="A12" s="4">
        <v>5</v>
      </c>
      <c r="B12" s="4" t="s">
        <v>66</v>
      </c>
      <c r="C12" s="4" t="s">
        <v>35</v>
      </c>
      <c r="D12" s="2">
        <f>E12+F12+G12+H12</f>
        <v>40</v>
      </c>
      <c r="E12" s="2">
        <v>0</v>
      </c>
      <c r="F12" s="2">
        <v>24</v>
      </c>
      <c r="G12" s="2">
        <v>12</v>
      </c>
      <c r="H12" s="3">
        <v>4</v>
      </c>
      <c r="I12" s="2">
        <f>J12+K12+L12+M12</f>
        <v>15447</v>
      </c>
      <c r="J12" s="3">
        <v>0</v>
      </c>
      <c r="K12" s="3">
        <v>10167</v>
      </c>
      <c r="L12" s="2">
        <v>3960</v>
      </c>
      <c r="M12" s="3">
        <v>1320</v>
      </c>
      <c r="N12" s="2">
        <v>36</v>
      </c>
      <c r="O12" s="18">
        <v>617866.31999999995</v>
      </c>
      <c r="P12" s="5">
        <v>6120</v>
      </c>
      <c r="Q12" s="5">
        <v>1800</v>
      </c>
      <c r="R12" s="5">
        <f>O12+P12+Q12</f>
        <v>625786.31999999995</v>
      </c>
      <c r="S12" s="5">
        <v>12515.72</v>
      </c>
      <c r="T12" s="5">
        <v>0</v>
      </c>
    </row>
    <row r="13" spans="1:20" s="1" customFormat="1">
      <c r="A13" s="4">
        <v>6</v>
      </c>
      <c r="B13" s="4" t="s">
        <v>135</v>
      </c>
      <c r="C13" s="4" t="s">
        <v>27</v>
      </c>
      <c r="D13" s="2">
        <f>E13+F13+G13+H13</f>
        <v>10</v>
      </c>
      <c r="E13" s="2">
        <v>1</v>
      </c>
      <c r="F13" s="2">
        <v>5</v>
      </c>
      <c r="G13" s="2">
        <v>2</v>
      </c>
      <c r="H13" s="3">
        <v>2</v>
      </c>
      <c r="I13" s="2">
        <f>J13+K13+L13+M13</f>
        <v>4140</v>
      </c>
      <c r="J13" s="3">
        <v>840</v>
      </c>
      <c r="K13" s="3">
        <v>1860</v>
      </c>
      <c r="L13" s="2">
        <v>720</v>
      </c>
      <c r="M13" s="3">
        <v>720</v>
      </c>
      <c r="N13" s="2">
        <v>5</v>
      </c>
      <c r="O13" s="18">
        <v>165617.69999999998</v>
      </c>
      <c r="P13" s="5">
        <v>18000</v>
      </c>
      <c r="Q13" s="5">
        <v>750</v>
      </c>
      <c r="R13" s="5">
        <f>O13+P13+Q13</f>
        <v>184367.69999999998</v>
      </c>
      <c r="S13" s="5">
        <v>3687.35</v>
      </c>
      <c r="T13" s="5">
        <v>0</v>
      </c>
    </row>
    <row r="14" spans="1:20" s="1" customFormat="1">
      <c r="A14" s="4">
        <v>7</v>
      </c>
      <c r="B14" s="4" t="s">
        <v>100</v>
      </c>
      <c r="C14" s="4" t="s">
        <v>27</v>
      </c>
      <c r="D14" s="2">
        <f>E14+F14+G14+H14</f>
        <v>11</v>
      </c>
      <c r="E14" s="2">
        <v>1</v>
      </c>
      <c r="F14" s="2">
        <v>5</v>
      </c>
      <c r="G14" s="2">
        <v>0</v>
      </c>
      <c r="H14" s="3">
        <v>5</v>
      </c>
      <c r="I14" s="2">
        <f>J14+K14+L14+M14</f>
        <v>4665</v>
      </c>
      <c r="J14" s="3">
        <v>840</v>
      </c>
      <c r="K14" s="3">
        <v>2025</v>
      </c>
      <c r="L14" s="2">
        <v>0</v>
      </c>
      <c r="M14" s="3">
        <v>1800</v>
      </c>
      <c r="N14" s="2">
        <v>11</v>
      </c>
      <c r="O14" s="18">
        <v>186564.9</v>
      </c>
      <c r="P14" s="5">
        <v>3300</v>
      </c>
      <c r="Q14" s="5">
        <v>1650</v>
      </c>
      <c r="R14" s="5">
        <f>O14+P14+Q14</f>
        <v>191514.9</v>
      </c>
      <c r="S14" s="5">
        <v>3830.29</v>
      </c>
      <c r="T14" s="5">
        <v>0</v>
      </c>
    </row>
    <row r="15" spans="1:20" s="1" customFormat="1">
      <c r="A15" s="4">
        <v>8</v>
      </c>
      <c r="B15" s="4" t="s">
        <v>39</v>
      </c>
      <c r="C15" s="4" t="s">
        <v>35</v>
      </c>
      <c r="D15" s="2">
        <f>E15+F15+G15+H15</f>
        <v>56</v>
      </c>
      <c r="E15" s="2">
        <v>3</v>
      </c>
      <c r="F15" s="2">
        <v>30</v>
      </c>
      <c r="G15" s="2">
        <v>20</v>
      </c>
      <c r="H15" s="3">
        <v>3</v>
      </c>
      <c r="I15" s="2">
        <f>J15+K15+L15+M15</f>
        <v>22853</v>
      </c>
      <c r="J15" s="3">
        <v>2400</v>
      </c>
      <c r="K15" s="3">
        <v>12173</v>
      </c>
      <c r="L15" s="2">
        <v>7200</v>
      </c>
      <c r="M15" s="3">
        <v>1080</v>
      </c>
      <c r="N15" s="2">
        <v>40</v>
      </c>
      <c r="O15" s="18">
        <v>914094.79999999993</v>
      </c>
      <c r="P15" s="5">
        <v>40000</v>
      </c>
      <c r="Q15" s="5">
        <v>6000</v>
      </c>
      <c r="R15" s="5">
        <f>O15+P15+Q15</f>
        <v>960094.79999999993</v>
      </c>
      <c r="S15" s="5">
        <v>19201.89</v>
      </c>
      <c r="T15" s="5">
        <v>0</v>
      </c>
    </row>
    <row r="16" spans="1:20" s="1" customFormat="1">
      <c r="A16" s="4">
        <v>9</v>
      </c>
      <c r="B16" s="4" t="s">
        <v>67</v>
      </c>
      <c r="C16" s="4" t="s">
        <v>29</v>
      </c>
      <c r="D16" s="2">
        <f>E16+F16+G16+H16</f>
        <v>16</v>
      </c>
      <c r="E16" s="2">
        <v>3</v>
      </c>
      <c r="F16" s="2">
        <v>7</v>
      </c>
      <c r="G16" s="2">
        <v>3</v>
      </c>
      <c r="H16" s="3">
        <v>3</v>
      </c>
      <c r="I16" s="2">
        <f>J16+K16+L16+M16</f>
        <v>5488</v>
      </c>
      <c r="J16" s="3">
        <v>1560</v>
      </c>
      <c r="K16" s="3">
        <v>1768</v>
      </c>
      <c r="L16" s="2">
        <v>1080</v>
      </c>
      <c r="M16" s="3">
        <v>1080</v>
      </c>
      <c r="N16" s="2">
        <v>16</v>
      </c>
      <c r="O16" s="18">
        <v>219520</v>
      </c>
      <c r="P16" s="5">
        <v>24010</v>
      </c>
      <c r="Q16" s="5">
        <v>1600</v>
      </c>
      <c r="R16" s="5">
        <f>O16+P16+Q16</f>
        <v>245130</v>
      </c>
      <c r="S16" s="5">
        <v>4902.6000000000004</v>
      </c>
      <c r="T16" s="5">
        <v>0</v>
      </c>
    </row>
    <row r="17" spans="1:20" s="1" customFormat="1">
      <c r="A17" s="4">
        <v>10</v>
      </c>
      <c r="B17" s="4" t="s">
        <v>109</v>
      </c>
      <c r="C17" s="4" t="s">
        <v>27</v>
      </c>
      <c r="D17" s="2">
        <f>E17+F17+G17+H17</f>
        <v>63</v>
      </c>
      <c r="E17" s="2">
        <v>9</v>
      </c>
      <c r="F17" s="2">
        <v>30</v>
      </c>
      <c r="G17" s="2">
        <v>17</v>
      </c>
      <c r="H17" s="3">
        <v>7</v>
      </c>
      <c r="I17" s="2">
        <f>J17+K17+L17+M17</f>
        <v>26399</v>
      </c>
      <c r="J17" s="3">
        <v>7560</v>
      </c>
      <c r="K17" s="3">
        <v>9719</v>
      </c>
      <c r="L17" s="2">
        <v>6600</v>
      </c>
      <c r="M17" s="3">
        <v>2520</v>
      </c>
      <c r="N17" s="2">
        <v>63</v>
      </c>
      <c r="O17" s="18">
        <v>1055931.9000000001</v>
      </c>
      <c r="P17" s="5">
        <v>218400</v>
      </c>
      <c r="Q17" s="5">
        <v>9450</v>
      </c>
      <c r="R17" s="5">
        <f>O17+P17+Q17</f>
        <v>1283781.9000000001</v>
      </c>
      <c r="S17" s="5">
        <v>25675.63</v>
      </c>
      <c r="T17" s="5">
        <v>0</v>
      </c>
    </row>
    <row r="18" spans="1:20" s="1" customFormat="1">
      <c r="A18" s="4">
        <v>11</v>
      </c>
      <c r="B18" s="4" t="s">
        <v>114</v>
      </c>
      <c r="C18" s="4" t="s">
        <v>27</v>
      </c>
      <c r="D18" s="2">
        <f>E18+F18+G18+H18</f>
        <v>4</v>
      </c>
      <c r="E18" s="2">
        <v>0</v>
      </c>
      <c r="F18" s="2">
        <v>3</v>
      </c>
      <c r="G18" s="2">
        <v>1</v>
      </c>
      <c r="H18" s="3">
        <v>0</v>
      </c>
      <c r="I18" s="2">
        <f>J18+K18+L18+M18</f>
        <v>2088</v>
      </c>
      <c r="J18" s="3">
        <v>0</v>
      </c>
      <c r="K18" s="3">
        <v>1728</v>
      </c>
      <c r="L18" s="2">
        <v>360</v>
      </c>
      <c r="M18" s="3">
        <v>0</v>
      </c>
      <c r="N18" s="2">
        <v>4</v>
      </c>
      <c r="O18" s="18">
        <v>83520</v>
      </c>
      <c r="P18" s="5">
        <v>7200</v>
      </c>
      <c r="Q18" s="5">
        <v>600</v>
      </c>
      <c r="R18" s="5">
        <f>O18+P18+Q18</f>
        <v>91320</v>
      </c>
      <c r="S18" s="5">
        <v>1826.4</v>
      </c>
      <c r="T18" s="5">
        <v>0</v>
      </c>
    </row>
    <row r="19" spans="1:20" s="1" customFormat="1">
      <c r="A19" s="4">
        <v>12</v>
      </c>
      <c r="B19" s="4" t="s">
        <v>34</v>
      </c>
      <c r="C19" s="4" t="s">
        <v>35</v>
      </c>
      <c r="D19" s="2">
        <f>E19+F19+G19+H19</f>
        <v>11</v>
      </c>
      <c r="E19" s="2">
        <v>0</v>
      </c>
      <c r="F19" s="2">
        <v>10</v>
      </c>
      <c r="G19" s="2">
        <v>1</v>
      </c>
      <c r="H19" s="3">
        <v>0</v>
      </c>
      <c r="I19" s="2">
        <f>J19+K19+L19+M19</f>
        <v>5206</v>
      </c>
      <c r="J19" s="3">
        <v>0</v>
      </c>
      <c r="K19" s="3">
        <v>4846</v>
      </c>
      <c r="L19" s="2">
        <v>360</v>
      </c>
      <c r="M19" s="3">
        <v>0</v>
      </c>
      <c r="N19" s="2">
        <v>11</v>
      </c>
      <c r="O19" s="18">
        <v>208239.9</v>
      </c>
      <c r="P19" s="5">
        <v>39600</v>
      </c>
      <c r="Q19" s="5">
        <v>1650</v>
      </c>
      <c r="R19" s="5">
        <f>O19+P19+Q19</f>
        <v>249489.9</v>
      </c>
      <c r="S19" s="5">
        <v>4989.79</v>
      </c>
      <c r="T19" s="5">
        <v>0</v>
      </c>
    </row>
    <row r="20" spans="1:20" s="1" customFormat="1">
      <c r="A20" s="4">
        <v>13</v>
      </c>
      <c r="B20" s="4" t="s">
        <v>121</v>
      </c>
      <c r="C20" s="4" t="s">
        <v>27</v>
      </c>
      <c r="D20" s="2">
        <f>E20+F20+G20+H20</f>
        <v>7</v>
      </c>
      <c r="E20" s="2">
        <v>0</v>
      </c>
      <c r="F20" s="2">
        <v>3</v>
      </c>
      <c r="G20" s="2">
        <v>1</v>
      </c>
      <c r="H20" s="3">
        <v>3</v>
      </c>
      <c r="I20" s="2">
        <f>J20+K20+L20+M20</f>
        <v>3240</v>
      </c>
      <c r="J20" s="3">
        <v>0</v>
      </c>
      <c r="K20" s="3">
        <v>1800</v>
      </c>
      <c r="L20" s="2">
        <v>360</v>
      </c>
      <c r="M20" s="3">
        <v>1080</v>
      </c>
      <c r="N20" s="2">
        <v>4</v>
      </c>
      <c r="O20" s="18">
        <v>129600</v>
      </c>
      <c r="P20" s="5">
        <v>9600</v>
      </c>
      <c r="Q20" s="5">
        <v>600</v>
      </c>
      <c r="R20" s="5">
        <f>O20+P20+Q20</f>
        <v>139800</v>
      </c>
      <c r="S20" s="5">
        <v>2796</v>
      </c>
      <c r="T20" s="5">
        <v>0</v>
      </c>
    </row>
    <row r="21" spans="1:20" s="1" customFormat="1">
      <c r="A21" s="4">
        <v>14</v>
      </c>
      <c r="B21" s="4" t="s">
        <v>28</v>
      </c>
      <c r="C21" s="4" t="s">
        <v>29</v>
      </c>
      <c r="D21" s="2">
        <f>E21+F21+G21+H21</f>
        <v>5</v>
      </c>
      <c r="E21" s="2">
        <v>0</v>
      </c>
      <c r="F21" s="2">
        <v>5</v>
      </c>
      <c r="G21" s="2">
        <v>0</v>
      </c>
      <c r="H21" s="3">
        <v>0</v>
      </c>
      <c r="I21" s="2">
        <f>J21+K21+L21+M21</f>
        <v>1000</v>
      </c>
      <c r="J21" s="3">
        <v>0</v>
      </c>
      <c r="K21" s="3">
        <v>1000</v>
      </c>
      <c r="L21" s="2">
        <v>0</v>
      </c>
      <c r="M21" s="3">
        <v>0</v>
      </c>
      <c r="N21" s="2">
        <v>4</v>
      </c>
      <c r="O21" s="18">
        <v>40000</v>
      </c>
      <c r="P21" s="5">
        <v>7522</v>
      </c>
      <c r="Q21" s="5">
        <v>480</v>
      </c>
      <c r="R21" s="5">
        <f>O21+P21+Q21</f>
        <v>48002</v>
      </c>
      <c r="S21" s="5">
        <v>960.04</v>
      </c>
      <c r="T21" s="5">
        <v>0</v>
      </c>
    </row>
    <row r="22" spans="1:20" s="1" customFormat="1">
      <c r="A22" s="4">
        <v>15</v>
      </c>
      <c r="B22" s="4" t="s">
        <v>123</v>
      </c>
      <c r="C22" s="4" t="s">
        <v>27</v>
      </c>
      <c r="D22" s="2">
        <f>E22+F22+G22+H22</f>
        <v>9</v>
      </c>
      <c r="E22" s="2">
        <v>2</v>
      </c>
      <c r="F22" s="2">
        <v>6</v>
      </c>
      <c r="G22" s="2">
        <v>1</v>
      </c>
      <c r="H22" s="3">
        <v>0</v>
      </c>
      <c r="I22" s="2">
        <f>J22+K22+L22+M22</f>
        <v>4474</v>
      </c>
      <c r="J22" s="3">
        <v>1680</v>
      </c>
      <c r="K22" s="3">
        <v>2314</v>
      </c>
      <c r="L22" s="2">
        <v>480</v>
      </c>
      <c r="M22" s="3">
        <v>0</v>
      </c>
      <c r="N22" s="2">
        <v>9</v>
      </c>
      <c r="O22" s="18">
        <v>178931.69999999998</v>
      </c>
      <c r="P22" s="5">
        <v>32400</v>
      </c>
      <c r="Q22" s="5">
        <v>1350</v>
      </c>
      <c r="R22" s="5">
        <f>O22+P22+Q22</f>
        <v>212681.69999999998</v>
      </c>
      <c r="S22" s="5">
        <v>4253.63</v>
      </c>
      <c r="T22" s="5">
        <v>0</v>
      </c>
    </row>
    <row r="23" spans="1:20" s="1" customFormat="1">
      <c r="A23" s="4">
        <v>16</v>
      </c>
      <c r="B23" s="4" t="s">
        <v>87</v>
      </c>
      <c r="C23" s="4" t="s">
        <v>29</v>
      </c>
      <c r="D23" s="2">
        <f>E23+F23+G23+H23</f>
        <v>17</v>
      </c>
      <c r="E23" s="2">
        <v>1</v>
      </c>
      <c r="F23" s="2">
        <v>13</v>
      </c>
      <c r="G23" s="2">
        <v>3</v>
      </c>
      <c r="H23" s="3">
        <v>0</v>
      </c>
      <c r="I23" s="2">
        <f>J23+K23+L23+M23</f>
        <v>7862</v>
      </c>
      <c r="J23" s="3">
        <v>828</v>
      </c>
      <c r="K23" s="3">
        <v>5954</v>
      </c>
      <c r="L23" s="2">
        <v>1080</v>
      </c>
      <c r="M23" s="3">
        <v>0</v>
      </c>
      <c r="N23" s="2">
        <v>12</v>
      </c>
      <c r="O23" s="18">
        <v>314480</v>
      </c>
      <c r="P23" s="5">
        <v>45994</v>
      </c>
      <c r="Q23" s="5">
        <v>1800</v>
      </c>
      <c r="R23" s="5">
        <f>O23+P23+Q23</f>
        <v>362274</v>
      </c>
      <c r="S23" s="5">
        <v>7245.4800000000005</v>
      </c>
      <c r="T23" s="5">
        <v>0</v>
      </c>
    </row>
    <row r="24" spans="1:20" s="1" customFormat="1">
      <c r="A24" s="4">
        <v>17</v>
      </c>
      <c r="B24" s="4" t="s">
        <v>161</v>
      </c>
      <c r="C24" s="4" t="s">
        <v>29</v>
      </c>
      <c r="D24" s="2">
        <f>E24+F24+G24+H24</f>
        <v>5</v>
      </c>
      <c r="E24" s="2">
        <v>0</v>
      </c>
      <c r="F24" s="2">
        <v>1</v>
      </c>
      <c r="G24" s="2">
        <v>2</v>
      </c>
      <c r="H24" s="3">
        <v>2</v>
      </c>
      <c r="I24" s="2">
        <f>J24+K24+L24+M24</f>
        <v>2160</v>
      </c>
      <c r="J24" s="3">
        <v>0</v>
      </c>
      <c r="K24" s="3">
        <v>720</v>
      </c>
      <c r="L24" s="2">
        <v>720</v>
      </c>
      <c r="M24" s="3">
        <v>720</v>
      </c>
      <c r="N24" s="2">
        <v>5</v>
      </c>
      <c r="O24" s="18">
        <v>86400</v>
      </c>
      <c r="P24" s="5">
        <v>4100</v>
      </c>
      <c r="Q24" s="5">
        <v>750</v>
      </c>
      <c r="R24" s="5">
        <f>O24+P24+Q24</f>
        <v>91250</v>
      </c>
      <c r="S24" s="5">
        <v>1825</v>
      </c>
      <c r="T24" s="5">
        <v>0</v>
      </c>
    </row>
    <row r="25" spans="1:20" s="1" customFormat="1">
      <c r="A25" s="4">
        <v>18</v>
      </c>
      <c r="B25" s="4" t="s">
        <v>158</v>
      </c>
      <c r="C25" s="4" t="s">
        <v>27</v>
      </c>
      <c r="D25" s="2">
        <f>E25+F25+G25+H25</f>
        <v>10</v>
      </c>
      <c r="E25" s="2">
        <v>1</v>
      </c>
      <c r="F25" s="2">
        <v>4</v>
      </c>
      <c r="G25" s="2">
        <v>2</v>
      </c>
      <c r="H25" s="3">
        <v>3</v>
      </c>
      <c r="I25" s="2">
        <f>J25+K25+L25+M25</f>
        <v>3952</v>
      </c>
      <c r="J25" s="3">
        <v>840</v>
      </c>
      <c r="K25" s="3">
        <v>1312</v>
      </c>
      <c r="L25" s="2">
        <v>720</v>
      </c>
      <c r="M25" s="3">
        <v>1080</v>
      </c>
      <c r="N25" s="2">
        <v>4</v>
      </c>
      <c r="O25" s="18">
        <v>158058.39000000001</v>
      </c>
      <c r="P25" s="5">
        <v>8024</v>
      </c>
      <c r="Q25" s="5">
        <v>160</v>
      </c>
      <c r="R25" s="5">
        <f>O25+P25+Q25</f>
        <v>166242.39000000001</v>
      </c>
      <c r="S25" s="5">
        <v>3324.84</v>
      </c>
      <c r="T25" s="5">
        <v>0</v>
      </c>
    </row>
    <row r="26" spans="1:20" s="1" customFormat="1">
      <c r="A26" s="4">
        <v>19</v>
      </c>
      <c r="B26" s="4" t="s">
        <v>46</v>
      </c>
      <c r="C26" s="4" t="s">
        <v>29</v>
      </c>
      <c r="D26" s="2">
        <f>E26+F26+G26+H26</f>
        <v>13</v>
      </c>
      <c r="E26" s="2">
        <v>0</v>
      </c>
      <c r="F26" s="2">
        <v>11</v>
      </c>
      <c r="G26" s="2">
        <v>1</v>
      </c>
      <c r="H26" s="3">
        <v>1</v>
      </c>
      <c r="I26" s="2">
        <f>J26+K26+L26+M26</f>
        <v>3942</v>
      </c>
      <c r="J26" s="3">
        <v>0</v>
      </c>
      <c r="K26" s="3">
        <v>3222</v>
      </c>
      <c r="L26" s="2">
        <v>360</v>
      </c>
      <c r="M26" s="3">
        <v>360</v>
      </c>
      <c r="N26" s="2">
        <v>13</v>
      </c>
      <c r="O26" s="18">
        <v>157691.46</v>
      </c>
      <c r="P26" s="5">
        <v>46800</v>
      </c>
      <c r="Q26" s="5">
        <v>1950</v>
      </c>
      <c r="R26" s="5">
        <f>O26+P26+Q26</f>
        <v>206441.46</v>
      </c>
      <c r="S26" s="5">
        <v>4128.82</v>
      </c>
      <c r="T26" s="5">
        <v>0</v>
      </c>
    </row>
    <row r="27" spans="1:20" s="1" customFormat="1">
      <c r="A27" s="4">
        <v>20</v>
      </c>
      <c r="B27" s="6" t="s">
        <v>163</v>
      </c>
      <c r="C27" s="6" t="s">
        <v>27</v>
      </c>
      <c r="D27" s="2">
        <f>E27+F27+G27+H27</f>
        <v>10</v>
      </c>
      <c r="E27" s="7">
        <v>4</v>
      </c>
      <c r="F27" s="7">
        <v>4</v>
      </c>
      <c r="G27" s="7">
        <v>1</v>
      </c>
      <c r="H27" s="7">
        <v>1</v>
      </c>
      <c r="I27" s="2">
        <f>J27+K27+L27+M27</f>
        <v>3701</v>
      </c>
      <c r="J27" s="7">
        <v>2160</v>
      </c>
      <c r="K27" s="3">
        <v>701</v>
      </c>
      <c r="L27" s="7">
        <v>480</v>
      </c>
      <c r="M27" s="7">
        <v>360</v>
      </c>
      <c r="N27" s="7">
        <v>8</v>
      </c>
      <c r="O27" s="18">
        <v>148038</v>
      </c>
      <c r="P27" s="8">
        <v>5400</v>
      </c>
      <c r="Q27" s="8">
        <v>1200</v>
      </c>
      <c r="R27" s="5">
        <f>O27+P27+Q27</f>
        <v>154638</v>
      </c>
      <c r="S27" s="8">
        <v>3092.76</v>
      </c>
      <c r="T27" s="5">
        <v>0</v>
      </c>
    </row>
    <row r="28" spans="1:20" s="1" customFormat="1">
      <c r="A28" s="4">
        <v>21</v>
      </c>
      <c r="B28" s="4" t="s">
        <v>33</v>
      </c>
      <c r="C28" s="4" t="s">
        <v>27</v>
      </c>
      <c r="D28" s="2">
        <f>E28+F28+G28+H28</f>
        <v>11</v>
      </c>
      <c r="E28" s="2">
        <v>0</v>
      </c>
      <c r="F28" s="2">
        <v>9</v>
      </c>
      <c r="G28" s="2">
        <v>0</v>
      </c>
      <c r="H28" s="3">
        <v>2</v>
      </c>
      <c r="I28" s="2">
        <f>J28+K28+L28+M28</f>
        <v>3960</v>
      </c>
      <c r="J28" s="3">
        <v>0</v>
      </c>
      <c r="K28" s="3">
        <v>3240</v>
      </c>
      <c r="L28" s="2">
        <v>0</v>
      </c>
      <c r="M28" s="3">
        <v>720</v>
      </c>
      <c r="N28" s="2">
        <v>4</v>
      </c>
      <c r="O28" s="18">
        <v>158400</v>
      </c>
      <c r="P28" s="5">
        <v>9600</v>
      </c>
      <c r="Q28" s="5">
        <v>600</v>
      </c>
      <c r="R28" s="5">
        <f>O28+P28+Q28</f>
        <v>168600</v>
      </c>
      <c r="S28" s="5">
        <v>3372</v>
      </c>
      <c r="T28" s="5">
        <v>0</v>
      </c>
    </row>
    <row r="29" spans="1:20" s="1" customFormat="1">
      <c r="A29" s="4">
        <v>22</v>
      </c>
      <c r="B29" s="4" t="s">
        <v>145</v>
      </c>
      <c r="C29" s="4" t="s">
        <v>29</v>
      </c>
      <c r="D29" s="2">
        <f>E29+F29+G29+H29</f>
        <v>25</v>
      </c>
      <c r="E29" s="10">
        <v>0</v>
      </c>
      <c r="F29" s="10">
        <v>19</v>
      </c>
      <c r="G29" s="10">
        <v>4</v>
      </c>
      <c r="H29" s="10">
        <v>2</v>
      </c>
      <c r="I29" s="2">
        <f>J29+K29+L29+M29</f>
        <v>11284</v>
      </c>
      <c r="J29" s="10">
        <v>0</v>
      </c>
      <c r="K29" s="3">
        <v>8884</v>
      </c>
      <c r="L29" s="10">
        <v>1680</v>
      </c>
      <c r="M29" s="10">
        <v>720</v>
      </c>
      <c r="N29" s="10">
        <v>12</v>
      </c>
      <c r="O29" s="18">
        <v>451345.2</v>
      </c>
      <c r="P29" s="11">
        <v>55200</v>
      </c>
      <c r="Q29" s="11">
        <v>1800</v>
      </c>
      <c r="R29" s="5">
        <f>O29+P29+Q29</f>
        <v>508345.2</v>
      </c>
      <c r="S29" s="11">
        <v>10166.9</v>
      </c>
      <c r="T29" s="5">
        <v>0</v>
      </c>
    </row>
    <row r="30" spans="1:20" s="1" customFormat="1">
      <c r="A30" s="4">
        <v>23</v>
      </c>
      <c r="B30" s="4" t="s">
        <v>83</v>
      </c>
      <c r="C30" s="4" t="s">
        <v>27</v>
      </c>
      <c r="D30" s="2">
        <f>E30+F30+G30+H30</f>
        <v>21</v>
      </c>
      <c r="E30" s="2">
        <v>3</v>
      </c>
      <c r="F30" s="2">
        <v>11</v>
      </c>
      <c r="G30" s="2">
        <v>4</v>
      </c>
      <c r="H30" s="3">
        <v>3</v>
      </c>
      <c r="I30" s="2">
        <f>J30+K30+L30+M30</f>
        <v>9112</v>
      </c>
      <c r="J30" s="3">
        <v>2521</v>
      </c>
      <c r="K30" s="3">
        <v>4071</v>
      </c>
      <c r="L30" s="2">
        <v>1440</v>
      </c>
      <c r="M30" s="3">
        <v>1080</v>
      </c>
      <c r="N30" s="2">
        <v>13</v>
      </c>
      <c r="O30" s="18">
        <v>364451.69999999995</v>
      </c>
      <c r="P30" s="5">
        <v>66000</v>
      </c>
      <c r="Q30" s="5">
        <v>1950</v>
      </c>
      <c r="R30" s="5">
        <f>O30+P30+Q30</f>
        <v>432401.69999999995</v>
      </c>
      <c r="S30" s="5">
        <v>8648.0300000000007</v>
      </c>
      <c r="T30" s="5">
        <v>0</v>
      </c>
    </row>
    <row r="31" spans="1:20" s="1" customFormat="1">
      <c r="A31" s="4">
        <v>24</v>
      </c>
      <c r="B31" s="4" t="s">
        <v>104</v>
      </c>
      <c r="C31" s="4" t="s">
        <v>29</v>
      </c>
      <c r="D31" s="2">
        <f>E31+F31+G31+H31</f>
        <v>21</v>
      </c>
      <c r="E31" s="2">
        <v>2</v>
      </c>
      <c r="F31" s="2">
        <v>10</v>
      </c>
      <c r="G31" s="2">
        <v>3</v>
      </c>
      <c r="H31" s="3">
        <v>6</v>
      </c>
      <c r="I31" s="2">
        <f>J31+K31+L31+M31</f>
        <v>5529</v>
      </c>
      <c r="J31" s="3">
        <v>1261</v>
      </c>
      <c r="K31" s="3">
        <v>1838</v>
      </c>
      <c r="L31" s="2">
        <v>810</v>
      </c>
      <c r="M31" s="3">
        <v>1620</v>
      </c>
      <c r="N31" s="2">
        <v>15</v>
      </c>
      <c r="O31" s="18">
        <v>221124.9</v>
      </c>
      <c r="P31" s="5">
        <v>11700</v>
      </c>
      <c r="Q31" s="5">
        <v>2250</v>
      </c>
      <c r="R31" s="5">
        <f>O31+P31+Q31</f>
        <v>235074.9</v>
      </c>
      <c r="S31" s="5">
        <v>4701.49</v>
      </c>
      <c r="T31" s="5">
        <v>0</v>
      </c>
    </row>
    <row r="32" spans="1:20" s="1" customFormat="1">
      <c r="A32" s="4">
        <v>25</v>
      </c>
      <c r="B32" s="4" t="s">
        <v>62</v>
      </c>
      <c r="C32" s="4" t="s">
        <v>27</v>
      </c>
      <c r="D32" s="2">
        <f>E32+F32+G32+H32</f>
        <v>7</v>
      </c>
      <c r="E32" s="2">
        <v>1</v>
      </c>
      <c r="F32" s="2">
        <v>4</v>
      </c>
      <c r="G32" s="2">
        <v>2</v>
      </c>
      <c r="H32" s="3">
        <v>0</v>
      </c>
      <c r="I32" s="2">
        <f>J32+K32+L32+M32</f>
        <v>2760</v>
      </c>
      <c r="J32" s="3">
        <v>360</v>
      </c>
      <c r="K32" s="3">
        <v>1680</v>
      </c>
      <c r="L32" s="2">
        <v>720</v>
      </c>
      <c r="M32" s="3">
        <v>0</v>
      </c>
      <c r="N32" s="2">
        <v>6</v>
      </c>
      <c r="O32" s="18">
        <v>110400</v>
      </c>
      <c r="P32" s="5">
        <v>6000</v>
      </c>
      <c r="Q32" s="5">
        <v>600</v>
      </c>
      <c r="R32" s="5">
        <f>O32+P32+Q32</f>
        <v>117000</v>
      </c>
      <c r="S32" s="5">
        <v>2340</v>
      </c>
      <c r="T32" s="5">
        <v>0</v>
      </c>
    </row>
    <row r="33" spans="1:20" s="1" customFormat="1">
      <c r="A33" s="4">
        <v>26</v>
      </c>
      <c r="B33" s="4" t="s">
        <v>166</v>
      </c>
      <c r="C33" s="4" t="s">
        <v>27</v>
      </c>
      <c r="D33" s="2">
        <f>E33+F33+G33+H33</f>
        <v>1</v>
      </c>
      <c r="E33" s="2">
        <v>0</v>
      </c>
      <c r="F33" s="2">
        <v>1</v>
      </c>
      <c r="G33" s="2">
        <v>0</v>
      </c>
      <c r="H33" s="3">
        <v>0</v>
      </c>
      <c r="I33" s="2">
        <f>J33+K33+L33+M33</f>
        <v>720</v>
      </c>
      <c r="J33" s="3">
        <v>0</v>
      </c>
      <c r="K33" s="3">
        <v>720</v>
      </c>
      <c r="L33" s="2">
        <v>0</v>
      </c>
      <c r="M33" s="3">
        <v>0</v>
      </c>
      <c r="N33" s="2">
        <v>1</v>
      </c>
      <c r="O33" s="18">
        <v>28800</v>
      </c>
      <c r="P33" s="5">
        <v>0</v>
      </c>
      <c r="Q33" s="5">
        <v>150</v>
      </c>
      <c r="R33" s="5">
        <f>O33+P33+Q33</f>
        <v>28950</v>
      </c>
      <c r="S33" s="5">
        <v>579</v>
      </c>
      <c r="T33" s="5">
        <v>0</v>
      </c>
    </row>
    <row r="34" spans="1:20" s="1" customFormat="1">
      <c r="A34" s="4">
        <v>27</v>
      </c>
      <c r="B34" s="4" t="s">
        <v>84</v>
      </c>
      <c r="C34" s="4" t="s">
        <v>27</v>
      </c>
      <c r="D34" s="2">
        <f>E34+F34+G34+H34</f>
        <v>4</v>
      </c>
      <c r="E34" s="2">
        <v>0</v>
      </c>
      <c r="F34" s="2">
        <v>3</v>
      </c>
      <c r="G34" s="2">
        <v>1</v>
      </c>
      <c r="H34" s="3">
        <v>0</v>
      </c>
      <c r="I34" s="2">
        <f>J34+K34+L34+M34</f>
        <v>1740</v>
      </c>
      <c r="J34" s="3">
        <v>0</v>
      </c>
      <c r="K34" s="3">
        <v>1440</v>
      </c>
      <c r="L34" s="2">
        <v>300</v>
      </c>
      <c r="M34" s="3">
        <v>0</v>
      </c>
      <c r="N34" s="2">
        <v>4</v>
      </c>
      <c r="O34" s="18">
        <v>69600</v>
      </c>
      <c r="P34" s="5">
        <v>14400</v>
      </c>
      <c r="Q34" s="5">
        <v>600</v>
      </c>
      <c r="R34" s="5">
        <f>O34+P34+Q34</f>
        <v>84600</v>
      </c>
      <c r="S34" s="5">
        <v>1692</v>
      </c>
      <c r="T34" s="5">
        <v>0</v>
      </c>
    </row>
    <row r="35" spans="1:20" s="1" customFormat="1">
      <c r="A35" s="4">
        <v>28</v>
      </c>
      <c r="B35" s="4" t="s">
        <v>134</v>
      </c>
      <c r="C35" s="4" t="s">
        <v>27</v>
      </c>
      <c r="D35" s="2">
        <f>E35+F35+G35+H35</f>
        <v>3</v>
      </c>
      <c r="E35" s="2">
        <v>0</v>
      </c>
      <c r="F35" s="2">
        <v>3</v>
      </c>
      <c r="G35" s="2">
        <v>0</v>
      </c>
      <c r="H35" s="3">
        <v>0</v>
      </c>
      <c r="I35" s="2">
        <f>J35+K35+L35+M35</f>
        <v>2160</v>
      </c>
      <c r="J35" s="3">
        <v>0</v>
      </c>
      <c r="K35" s="3">
        <v>2160</v>
      </c>
      <c r="L35" s="2">
        <v>0</v>
      </c>
      <c r="M35" s="3">
        <v>0</v>
      </c>
      <c r="N35" s="2">
        <v>3</v>
      </c>
      <c r="O35" s="18">
        <v>86400</v>
      </c>
      <c r="P35" s="5">
        <v>5400</v>
      </c>
      <c r="Q35" s="5">
        <v>450</v>
      </c>
      <c r="R35" s="5">
        <f>O35+P35+Q35</f>
        <v>92250</v>
      </c>
      <c r="S35" s="5">
        <v>1845</v>
      </c>
      <c r="T35" s="5">
        <v>0</v>
      </c>
    </row>
    <row r="36" spans="1:20" s="1" customFormat="1">
      <c r="A36" s="4">
        <v>29</v>
      </c>
      <c r="B36" s="4" t="s">
        <v>59</v>
      </c>
      <c r="C36" s="4" t="s">
        <v>27</v>
      </c>
      <c r="D36" s="2">
        <f>E36+F36+G36+H36</f>
        <v>16</v>
      </c>
      <c r="E36" s="2">
        <v>0</v>
      </c>
      <c r="F36" s="2">
        <v>14</v>
      </c>
      <c r="G36" s="2">
        <v>2</v>
      </c>
      <c r="H36" s="3">
        <v>0</v>
      </c>
      <c r="I36" s="2">
        <f>J36+K36+L36+M36</f>
        <v>5129</v>
      </c>
      <c r="J36" s="3">
        <v>0</v>
      </c>
      <c r="K36" s="3">
        <v>4553</v>
      </c>
      <c r="L36" s="2">
        <v>576</v>
      </c>
      <c r="M36" s="3">
        <v>0</v>
      </c>
      <c r="N36" s="2">
        <v>4</v>
      </c>
      <c r="O36" s="18">
        <v>205135.44</v>
      </c>
      <c r="P36" s="5">
        <v>24000</v>
      </c>
      <c r="Q36" s="5">
        <v>600</v>
      </c>
      <c r="R36" s="5">
        <f>O36+P36+Q36</f>
        <v>229735.44</v>
      </c>
      <c r="S36" s="5">
        <v>4594.7</v>
      </c>
      <c r="T36" s="5">
        <v>0</v>
      </c>
    </row>
    <row r="37" spans="1:20" s="1" customFormat="1">
      <c r="A37" s="4">
        <v>30</v>
      </c>
      <c r="B37" s="4" t="s">
        <v>65</v>
      </c>
      <c r="C37" s="4" t="s">
        <v>35</v>
      </c>
      <c r="D37" s="2">
        <f>E37+F37+G37+H37</f>
        <v>16</v>
      </c>
      <c r="E37" s="2">
        <v>6</v>
      </c>
      <c r="F37" s="2">
        <v>6</v>
      </c>
      <c r="G37" s="2">
        <v>4</v>
      </c>
      <c r="H37" s="3">
        <v>0</v>
      </c>
      <c r="I37" s="2">
        <f>J37+K37+L37+M37</f>
        <v>5280</v>
      </c>
      <c r="J37" s="3">
        <v>2160</v>
      </c>
      <c r="K37" s="3">
        <v>2160</v>
      </c>
      <c r="L37" s="2">
        <v>960</v>
      </c>
      <c r="M37" s="3">
        <v>0</v>
      </c>
      <c r="N37" s="2">
        <v>3</v>
      </c>
      <c r="O37" s="18">
        <v>168960</v>
      </c>
      <c r="P37" s="5">
        <v>0</v>
      </c>
      <c r="Q37" s="5">
        <v>0</v>
      </c>
      <c r="R37" s="5">
        <f>O37+P37+Q37</f>
        <v>168960</v>
      </c>
      <c r="S37" s="5"/>
      <c r="T37" s="5">
        <v>0</v>
      </c>
    </row>
    <row r="38" spans="1:20" s="1" customFormat="1">
      <c r="A38" s="4">
        <v>31</v>
      </c>
      <c r="B38" s="4" t="s">
        <v>127</v>
      </c>
      <c r="C38" s="4" t="s">
        <v>27</v>
      </c>
      <c r="D38" s="2">
        <f>E38+F38+G38+H38</f>
        <v>6</v>
      </c>
      <c r="E38" s="2">
        <v>0</v>
      </c>
      <c r="F38" s="2">
        <v>3</v>
      </c>
      <c r="G38" s="2">
        <v>3</v>
      </c>
      <c r="H38" s="3">
        <v>0</v>
      </c>
      <c r="I38" s="2">
        <f>J38+K38+L38+M38</f>
        <v>1872</v>
      </c>
      <c r="J38" s="3">
        <v>0</v>
      </c>
      <c r="K38" s="3">
        <v>1200</v>
      </c>
      <c r="L38" s="2">
        <v>672</v>
      </c>
      <c r="M38" s="3">
        <v>0</v>
      </c>
      <c r="N38" s="2">
        <v>5</v>
      </c>
      <c r="O38" s="18">
        <v>74880</v>
      </c>
      <c r="P38" s="5">
        <v>20400</v>
      </c>
      <c r="Q38" s="5">
        <v>750</v>
      </c>
      <c r="R38" s="5">
        <f>O38+P38+Q38</f>
        <v>96030</v>
      </c>
      <c r="S38" s="5">
        <v>1920.6000000000001</v>
      </c>
      <c r="T38" s="5">
        <v>0</v>
      </c>
    </row>
    <row r="39" spans="1:20" s="1" customFormat="1">
      <c r="A39" s="4">
        <v>32</v>
      </c>
      <c r="B39" s="4" t="s">
        <v>102</v>
      </c>
      <c r="C39" s="4" t="s">
        <v>27</v>
      </c>
      <c r="D39" s="2">
        <f>E39+F39+G39+H39</f>
        <v>19</v>
      </c>
      <c r="E39" s="2">
        <v>0</v>
      </c>
      <c r="F39" s="2">
        <v>11</v>
      </c>
      <c r="G39" s="2">
        <v>2</v>
      </c>
      <c r="H39" s="3">
        <v>6</v>
      </c>
      <c r="I39" s="2">
        <f>J39+K39+L39+M39</f>
        <v>4324</v>
      </c>
      <c r="J39" s="3">
        <v>0</v>
      </c>
      <c r="K39" s="3">
        <v>2152</v>
      </c>
      <c r="L39" s="2">
        <v>132</v>
      </c>
      <c r="M39" s="3">
        <v>2040</v>
      </c>
      <c r="N39" s="2">
        <v>9</v>
      </c>
      <c r="O39" s="18">
        <v>172948.77</v>
      </c>
      <c r="P39" s="5">
        <v>16199</v>
      </c>
      <c r="Q39" s="5">
        <v>1350</v>
      </c>
      <c r="R39" s="5">
        <f>O39+P39+Q39</f>
        <v>190497.77</v>
      </c>
      <c r="S39" s="5">
        <v>3809.95</v>
      </c>
      <c r="T39" s="5">
        <v>0</v>
      </c>
    </row>
    <row r="40" spans="1:20" s="1" customFormat="1">
      <c r="A40" s="4">
        <v>33</v>
      </c>
      <c r="B40" s="4" t="s">
        <v>103</v>
      </c>
      <c r="C40" s="4" t="s">
        <v>27</v>
      </c>
      <c r="D40" s="2">
        <f>E40+F40+G40+H40</f>
        <v>10</v>
      </c>
      <c r="E40" s="2">
        <v>3</v>
      </c>
      <c r="F40" s="2">
        <v>4</v>
      </c>
      <c r="G40" s="2">
        <v>2</v>
      </c>
      <c r="H40" s="3">
        <v>1</v>
      </c>
      <c r="I40" s="2">
        <f>J40+K40+L40+M40</f>
        <v>800</v>
      </c>
      <c r="J40" s="3">
        <v>360</v>
      </c>
      <c r="K40" s="3">
        <v>320</v>
      </c>
      <c r="L40" s="2">
        <v>80</v>
      </c>
      <c r="M40" s="3">
        <v>40</v>
      </c>
      <c r="N40" s="2">
        <v>2</v>
      </c>
      <c r="O40" s="18">
        <v>32000</v>
      </c>
      <c r="P40" s="5">
        <v>10000</v>
      </c>
      <c r="Q40" s="5">
        <v>300</v>
      </c>
      <c r="R40" s="5">
        <f>O40+P40+Q40</f>
        <v>42300</v>
      </c>
      <c r="S40" s="5">
        <v>846</v>
      </c>
      <c r="T40" s="5">
        <v>0</v>
      </c>
    </row>
    <row r="41" spans="1:20" s="1" customFormat="1">
      <c r="A41" s="4">
        <v>34</v>
      </c>
      <c r="B41" s="4" t="s">
        <v>137</v>
      </c>
      <c r="C41" s="4" t="s">
        <v>35</v>
      </c>
      <c r="D41" s="2">
        <f>E41+F41+G41+H41</f>
        <v>9</v>
      </c>
      <c r="E41" s="2">
        <v>0</v>
      </c>
      <c r="F41" s="2">
        <v>8</v>
      </c>
      <c r="G41" s="2">
        <v>1</v>
      </c>
      <c r="H41" s="3">
        <v>0</v>
      </c>
      <c r="I41" s="2">
        <f>J41+K41+L41+M41</f>
        <v>4413</v>
      </c>
      <c r="J41" s="3">
        <v>0</v>
      </c>
      <c r="K41" s="3">
        <v>4053</v>
      </c>
      <c r="L41" s="2">
        <v>360</v>
      </c>
      <c r="M41" s="3">
        <v>0</v>
      </c>
      <c r="N41" s="2">
        <v>7</v>
      </c>
      <c r="O41" s="18">
        <v>176464.4</v>
      </c>
      <c r="P41" s="5">
        <v>3900</v>
      </c>
      <c r="Q41" s="5">
        <v>700</v>
      </c>
      <c r="R41" s="5">
        <f>O41+P41+Q41</f>
        <v>181064.4</v>
      </c>
      <c r="S41" s="5">
        <v>3621.28</v>
      </c>
      <c r="T41" s="5">
        <v>0</v>
      </c>
    </row>
    <row r="42" spans="1:20" s="1" customFormat="1">
      <c r="A42" s="4">
        <v>35</v>
      </c>
      <c r="B42" s="4" t="s">
        <v>115</v>
      </c>
      <c r="C42" s="4" t="s">
        <v>29</v>
      </c>
      <c r="D42" s="2">
        <f>E42+F42+G42+H42</f>
        <v>12</v>
      </c>
      <c r="E42" s="2">
        <v>3</v>
      </c>
      <c r="F42" s="2">
        <v>6</v>
      </c>
      <c r="G42" s="2">
        <v>3</v>
      </c>
      <c r="H42" s="3">
        <v>0</v>
      </c>
      <c r="I42" s="2">
        <f>J42+K42+L42+M42</f>
        <v>3798</v>
      </c>
      <c r="J42" s="3">
        <v>1476</v>
      </c>
      <c r="K42" s="3">
        <v>1602</v>
      </c>
      <c r="L42" s="2">
        <v>720</v>
      </c>
      <c r="M42" s="3">
        <v>0</v>
      </c>
      <c r="N42" s="2">
        <v>5</v>
      </c>
      <c r="O42" s="18">
        <v>151920</v>
      </c>
      <c r="P42" s="5">
        <v>20700</v>
      </c>
      <c r="Q42" s="5">
        <v>750</v>
      </c>
      <c r="R42" s="5">
        <f>O42+P42+Q42</f>
        <v>173370</v>
      </c>
      <c r="S42" s="5">
        <v>3467.4</v>
      </c>
      <c r="T42" s="5">
        <v>0</v>
      </c>
    </row>
    <row r="43" spans="1:20" s="1" customFormat="1">
      <c r="A43" s="4">
        <v>36</v>
      </c>
      <c r="B43" s="4" t="s">
        <v>147</v>
      </c>
      <c r="C43" s="4" t="s">
        <v>27</v>
      </c>
      <c r="D43" s="2">
        <f>E43+F43+G43+H43</f>
        <v>4</v>
      </c>
      <c r="E43" s="2">
        <v>0</v>
      </c>
      <c r="F43" s="2">
        <v>4</v>
      </c>
      <c r="G43" s="2">
        <v>0</v>
      </c>
      <c r="H43" s="3">
        <v>0</v>
      </c>
      <c r="I43" s="2">
        <f>J43+K43+L43+M43</f>
        <v>1800</v>
      </c>
      <c r="J43" s="3">
        <v>0</v>
      </c>
      <c r="K43" s="3">
        <v>1800</v>
      </c>
      <c r="L43" s="2">
        <v>0</v>
      </c>
      <c r="M43" s="3">
        <v>0</v>
      </c>
      <c r="N43" s="2">
        <v>3</v>
      </c>
      <c r="O43" s="18">
        <v>72000</v>
      </c>
      <c r="P43" s="5">
        <v>0</v>
      </c>
      <c r="Q43" s="5">
        <v>450</v>
      </c>
      <c r="R43" s="5">
        <f>O43+P43+Q43</f>
        <v>72450</v>
      </c>
      <c r="S43" s="5">
        <v>1449</v>
      </c>
      <c r="T43" s="5">
        <v>0</v>
      </c>
    </row>
    <row r="44" spans="1:20" s="1" customFormat="1">
      <c r="A44" s="4">
        <v>37</v>
      </c>
      <c r="B44" s="4" t="s">
        <v>144</v>
      </c>
      <c r="C44" s="4" t="s">
        <v>27</v>
      </c>
      <c r="D44" s="2">
        <f>E44+F44+G44+H44</f>
        <v>9</v>
      </c>
      <c r="E44" s="2">
        <v>4</v>
      </c>
      <c r="F44" s="2">
        <v>4</v>
      </c>
      <c r="G44" s="2">
        <v>1</v>
      </c>
      <c r="H44" s="3">
        <v>0</v>
      </c>
      <c r="I44" s="2">
        <f>J44+K44+L44+M44</f>
        <v>3540</v>
      </c>
      <c r="J44" s="3">
        <v>1800</v>
      </c>
      <c r="K44" s="3">
        <v>1380</v>
      </c>
      <c r="L44" s="2">
        <v>360</v>
      </c>
      <c r="M44" s="3">
        <v>0</v>
      </c>
      <c r="N44" s="2">
        <v>2</v>
      </c>
      <c r="O44" s="18">
        <v>130417.79999999999</v>
      </c>
      <c r="P44" s="5">
        <v>12000</v>
      </c>
      <c r="Q44" s="5">
        <v>300</v>
      </c>
      <c r="R44" s="5">
        <f>O44+P44+Q44</f>
        <v>142717.79999999999</v>
      </c>
      <c r="S44" s="5">
        <v>2854.35</v>
      </c>
      <c r="T44" s="5">
        <v>0</v>
      </c>
    </row>
    <row r="45" spans="1:20" s="1" customFormat="1">
      <c r="A45" s="4">
        <v>38</v>
      </c>
      <c r="B45" s="9" t="s">
        <v>56</v>
      </c>
      <c r="C45" s="9" t="s">
        <v>29</v>
      </c>
      <c r="D45" s="2">
        <f>E45+F45+G45+H45</f>
        <v>50</v>
      </c>
      <c r="E45" s="2">
        <v>15</v>
      </c>
      <c r="F45" s="2">
        <v>25</v>
      </c>
      <c r="G45" s="2">
        <v>7</v>
      </c>
      <c r="H45" s="3">
        <v>3</v>
      </c>
      <c r="I45" s="2">
        <f>J45+K45+L45+M45</f>
        <v>24550</v>
      </c>
      <c r="J45" s="3">
        <v>12601</v>
      </c>
      <c r="K45" s="3">
        <v>7869</v>
      </c>
      <c r="L45" s="2">
        <v>3000</v>
      </c>
      <c r="M45" s="3">
        <v>1080</v>
      </c>
      <c r="N45" s="2">
        <v>40</v>
      </c>
      <c r="O45" s="18">
        <v>981966.3</v>
      </c>
      <c r="P45" s="5">
        <v>114000</v>
      </c>
      <c r="Q45" s="5">
        <v>2250</v>
      </c>
      <c r="R45" s="5">
        <f>O45+P45+Q45</f>
        <v>1098216.3</v>
      </c>
      <c r="S45" s="5">
        <v>21964.32</v>
      </c>
      <c r="T45" s="5">
        <v>0</v>
      </c>
    </row>
    <row r="46" spans="1:20" s="1" customFormat="1">
      <c r="A46" s="4">
        <v>39</v>
      </c>
      <c r="B46" s="6" t="s">
        <v>162</v>
      </c>
      <c r="C46" s="6" t="s">
        <v>27</v>
      </c>
      <c r="D46" s="2">
        <f>E46+F46+G46+H46</f>
        <v>47</v>
      </c>
      <c r="E46" s="7">
        <v>4</v>
      </c>
      <c r="F46" s="7">
        <v>25</v>
      </c>
      <c r="G46" s="7">
        <v>14</v>
      </c>
      <c r="H46" s="7">
        <v>4</v>
      </c>
      <c r="I46" s="2">
        <f>J46+K46+L46+M46</f>
        <v>19538</v>
      </c>
      <c r="J46" s="7">
        <v>3360</v>
      </c>
      <c r="K46" s="3">
        <v>9698</v>
      </c>
      <c r="L46" s="7">
        <v>5040</v>
      </c>
      <c r="M46" s="7">
        <v>1440</v>
      </c>
      <c r="N46" s="7">
        <v>16</v>
      </c>
      <c r="O46" s="18">
        <v>781512</v>
      </c>
      <c r="P46" s="8">
        <v>96000</v>
      </c>
      <c r="Q46" s="8">
        <v>2400</v>
      </c>
      <c r="R46" s="5">
        <f>O46+P46+Q46</f>
        <v>879912</v>
      </c>
      <c r="S46" s="8">
        <v>17598.240000000002</v>
      </c>
      <c r="T46" s="5">
        <v>0</v>
      </c>
    </row>
    <row r="47" spans="1:20" s="1" customFormat="1">
      <c r="A47" s="4">
        <v>40</v>
      </c>
      <c r="B47" s="4" t="s">
        <v>99</v>
      </c>
      <c r="C47" s="4" t="s">
        <v>27</v>
      </c>
      <c r="D47" s="2">
        <f>E47+F47+G47+H47</f>
        <v>11</v>
      </c>
      <c r="E47" s="2">
        <v>0</v>
      </c>
      <c r="F47" s="2">
        <v>4</v>
      </c>
      <c r="G47" s="2">
        <v>6</v>
      </c>
      <c r="H47" s="3">
        <v>1</v>
      </c>
      <c r="I47" s="2">
        <f>J47+K47+L47+M47</f>
        <v>3780</v>
      </c>
      <c r="J47" s="3">
        <v>0</v>
      </c>
      <c r="K47" s="3">
        <v>1500</v>
      </c>
      <c r="L47" s="2">
        <v>1920</v>
      </c>
      <c r="M47" s="3">
        <v>360</v>
      </c>
      <c r="N47" s="2">
        <v>5</v>
      </c>
      <c r="O47" s="18">
        <v>151200</v>
      </c>
      <c r="P47" s="5">
        <v>25200</v>
      </c>
      <c r="Q47" s="5">
        <v>750</v>
      </c>
      <c r="R47" s="5">
        <f>O47+P47+Q47</f>
        <v>177150</v>
      </c>
      <c r="S47" s="5">
        <v>3543</v>
      </c>
      <c r="T47" s="5">
        <v>0</v>
      </c>
    </row>
    <row r="48" spans="1:20" s="1" customFormat="1">
      <c r="A48" s="4">
        <v>41</v>
      </c>
      <c r="B48" s="12" t="s">
        <v>54</v>
      </c>
      <c r="C48" s="9" t="s">
        <v>27</v>
      </c>
      <c r="D48" s="2">
        <f>E48+F48+G48+H48</f>
        <v>29</v>
      </c>
      <c r="E48" s="2">
        <v>10</v>
      </c>
      <c r="F48" s="2">
        <v>11</v>
      </c>
      <c r="G48" s="2">
        <v>6</v>
      </c>
      <c r="H48" s="3">
        <v>2</v>
      </c>
      <c r="I48" s="2">
        <f>J48+K48+L48+M48</f>
        <v>7785</v>
      </c>
      <c r="J48" s="3">
        <v>4200</v>
      </c>
      <c r="K48" s="3">
        <v>993</v>
      </c>
      <c r="L48" s="2">
        <v>1872</v>
      </c>
      <c r="M48" s="3">
        <v>720</v>
      </c>
      <c r="N48" s="2">
        <v>8</v>
      </c>
      <c r="O48" s="18">
        <v>311387.27999999997</v>
      </c>
      <c r="P48" s="5">
        <v>26400</v>
      </c>
      <c r="Q48" s="5">
        <v>1200</v>
      </c>
      <c r="R48" s="5">
        <f>O48+P48+Q48</f>
        <v>338987.27999999997</v>
      </c>
      <c r="S48" s="5">
        <v>6779.74</v>
      </c>
      <c r="T48" s="5">
        <v>0</v>
      </c>
    </row>
    <row r="49" spans="1:20" s="1" customFormat="1">
      <c r="A49" s="4">
        <v>42</v>
      </c>
      <c r="B49" s="4" t="s">
        <v>60</v>
      </c>
      <c r="C49" s="4" t="s">
        <v>27</v>
      </c>
      <c r="D49" s="2">
        <f>E49+F49+G49+H49</f>
        <v>8</v>
      </c>
      <c r="E49" s="2">
        <v>4</v>
      </c>
      <c r="F49" s="2">
        <v>2</v>
      </c>
      <c r="G49" s="2">
        <v>1</v>
      </c>
      <c r="H49" s="3">
        <v>1</v>
      </c>
      <c r="I49" s="2">
        <f>J49+K49+L49+M49</f>
        <v>2100</v>
      </c>
      <c r="J49" s="3">
        <v>880</v>
      </c>
      <c r="K49" s="3">
        <v>560</v>
      </c>
      <c r="L49" s="2">
        <v>360</v>
      </c>
      <c r="M49" s="3">
        <v>300</v>
      </c>
      <c r="N49" s="2">
        <v>4</v>
      </c>
      <c r="O49" s="18">
        <v>84000</v>
      </c>
      <c r="P49" s="5">
        <v>18000</v>
      </c>
      <c r="Q49" s="5">
        <v>600</v>
      </c>
      <c r="R49" s="5">
        <f>O49+P49+Q49</f>
        <v>102600</v>
      </c>
      <c r="S49" s="5">
        <v>2052</v>
      </c>
      <c r="T49" s="5">
        <v>0</v>
      </c>
    </row>
    <row r="50" spans="1:20" s="1" customFormat="1">
      <c r="A50" s="4">
        <v>43</v>
      </c>
      <c r="B50" s="4" t="s">
        <v>97</v>
      </c>
      <c r="C50" s="4" t="s">
        <v>96</v>
      </c>
      <c r="D50" s="2">
        <f>E50+F50+G50+H50</f>
        <v>280</v>
      </c>
      <c r="E50" s="2">
        <v>17</v>
      </c>
      <c r="F50" s="2">
        <v>158</v>
      </c>
      <c r="G50" s="2">
        <v>84</v>
      </c>
      <c r="H50" s="3">
        <v>21</v>
      </c>
      <c r="I50" s="2">
        <f>J50+K50+L50+M50</f>
        <v>44251</v>
      </c>
      <c r="J50" s="3">
        <v>5780</v>
      </c>
      <c r="K50" s="3">
        <v>20597</v>
      </c>
      <c r="L50" s="2">
        <v>14304</v>
      </c>
      <c r="M50" s="3">
        <v>3570</v>
      </c>
      <c r="N50" s="2">
        <v>155</v>
      </c>
      <c r="O50" s="18">
        <v>1767760</v>
      </c>
      <c r="P50" s="5">
        <v>44178.06</v>
      </c>
      <c r="Q50" s="5">
        <v>15044.3</v>
      </c>
      <c r="R50" s="5">
        <f>O50+P50+Q50</f>
        <v>1826982.36</v>
      </c>
      <c r="S50" s="5">
        <v>36539.64</v>
      </c>
      <c r="T50" s="5">
        <v>300000</v>
      </c>
    </row>
    <row r="51" spans="1:20" s="1" customFormat="1">
      <c r="A51" s="4">
        <v>44</v>
      </c>
      <c r="B51" s="4" t="s">
        <v>140</v>
      </c>
      <c r="C51" s="4" t="s">
        <v>29</v>
      </c>
      <c r="D51" s="2">
        <f>E51+F51+G51+H51</f>
        <v>35</v>
      </c>
      <c r="E51" s="2">
        <v>12</v>
      </c>
      <c r="F51" s="2">
        <v>12</v>
      </c>
      <c r="G51" s="2">
        <v>7</v>
      </c>
      <c r="H51" s="3">
        <v>4</v>
      </c>
      <c r="I51" s="2">
        <f>J51+K51+L51+M51</f>
        <v>16007</v>
      </c>
      <c r="J51" s="3">
        <v>10080</v>
      </c>
      <c r="K51" s="3">
        <v>1847</v>
      </c>
      <c r="L51" s="2">
        <v>2640</v>
      </c>
      <c r="M51" s="3">
        <v>1440</v>
      </c>
      <c r="N51" s="2">
        <v>30</v>
      </c>
      <c r="O51" s="18">
        <v>640246.79999999993</v>
      </c>
      <c r="P51" s="5">
        <v>76800</v>
      </c>
      <c r="Q51" s="5">
        <v>3000</v>
      </c>
      <c r="R51" s="5">
        <f>O51+P51+Q51</f>
        <v>720046.79999999993</v>
      </c>
      <c r="S51" s="5">
        <v>14400.93</v>
      </c>
      <c r="T51" s="5">
        <v>0</v>
      </c>
    </row>
    <row r="52" spans="1:20" s="1" customFormat="1">
      <c r="A52" s="4">
        <v>45</v>
      </c>
      <c r="B52" s="4" t="s">
        <v>138</v>
      </c>
      <c r="C52" s="4" t="s">
        <v>27</v>
      </c>
      <c r="D52" s="2">
        <f>E52+F52+G52+H52</f>
        <v>31</v>
      </c>
      <c r="E52" s="2">
        <v>1</v>
      </c>
      <c r="F52" s="2">
        <v>20</v>
      </c>
      <c r="G52" s="2">
        <v>10</v>
      </c>
      <c r="H52" s="3">
        <v>0</v>
      </c>
      <c r="I52" s="2">
        <f>J52+K52+L52+M52</f>
        <v>9605</v>
      </c>
      <c r="J52" s="3">
        <v>600</v>
      </c>
      <c r="K52" s="3">
        <v>5905</v>
      </c>
      <c r="L52" s="2">
        <v>3100</v>
      </c>
      <c r="M52" s="3">
        <v>0</v>
      </c>
      <c r="N52" s="2">
        <v>14</v>
      </c>
      <c r="O52" s="18">
        <v>384200</v>
      </c>
      <c r="P52" s="5">
        <v>51002.2</v>
      </c>
      <c r="Q52" s="5">
        <v>2100</v>
      </c>
      <c r="R52" s="5">
        <f>O52+P52+Q52</f>
        <v>437302.2</v>
      </c>
      <c r="S52" s="5">
        <v>8746.0400000000009</v>
      </c>
      <c r="T52" s="5">
        <v>0</v>
      </c>
    </row>
    <row r="53" spans="1:20" s="1" customFormat="1">
      <c r="A53" s="4">
        <v>46</v>
      </c>
      <c r="B53" s="4" t="s">
        <v>80</v>
      </c>
      <c r="C53" s="4" t="s">
        <v>29</v>
      </c>
      <c r="D53" s="2">
        <f>E53+F53+G53+H53</f>
        <v>9</v>
      </c>
      <c r="E53" s="2">
        <v>0</v>
      </c>
      <c r="F53" s="2">
        <v>5</v>
      </c>
      <c r="G53" s="2">
        <v>2</v>
      </c>
      <c r="H53" s="3">
        <v>2</v>
      </c>
      <c r="I53" s="2">
        <f>J53+K53+L53+M53</f>
        <v>3200</v>
      </c>
      <c r="J53" s="3">
        <v>0</v>
      </c>
      <c r="K53" s="3">
        <v>2000</v>
      </c>
      <c r="L53" s="2">
        <v>600</v>
      </c>
      <c r="M53" s="3">
        <v>600</v>
      </c>
      <c r="N53" s="2">
        <v>9</v>
      </c>
      <c r="O53" s="18">
        <v>128000</v>
      </c>
      <c r="P53" s="5">
        <v>27000</v>
      </c>
      <c r="Q53" s="5">
        <v>1350</v>
      </c>
      <c r="R53" s="5">
        <f>O53+P53+Q53</f>
        <v>156350</v>
      </c>
      <c r="S53" s="5">
        <v>3127</v>
      </c>
      <c r="T53" s="5">
        <v>0</v>
      </c>
    </row>
    <row r="54" spans="1:20" s="1" customFormat="1">
      <c r="A54" s="4">
        <v>47</v>
      </c>
      <c r="B54" s="4" t="s">
        <v>131</v>
      </c>
      <c r="C54" s="4" t="s">
        <v>27</v>
      </c>
      <c r="D54" s="2">
        <f>E54+F54+G54+H54</f>
        <v>9</v>
      </c>
      <c r="E54" s="2">
        <v>3</v>
      </c>
      <c r="F54" s="2">
        <v>5</v>
      </c>
      <c r="G54" s="2">
        <v>0</v>
      </c>
      <c r="H54" s="3">
        <v>1</v>
      </c>
      <c r="I54" s="2">
        <f>J54+K54+L54+M54</f>
        <v>4529</v>
      </c>
      <c r="J54" s="3">
        <v>2520</v>
      </c>
      <c r="K54" s="3">
        <v>1649</v>
      </c>
      <c r="L54" s="2">
        <v>0</v>
      </c>
      <c r="M54" s="3">
        <v>360</v>
      </c>
      <c r="N54" s="2">
        <v>9</v>
      </c>
      <c r="O54" s="18">
        <v>181151.1</v>
      </c>
      <c r="P54" s="5">
        <v>24300</v>
      </c>
      <c r="Q54" s="5">
        <v>1350</v>
      </c>
      <c r="R54" s="5">
        <f>O54+P54+Q54</f>
        <v>206801.1</v>
      </c>
      <c r="S54" s="5">
        <v>4136.0200000000004</v>
      </c>
      <c r="T54" s="5">
        <v>0</v>
      </c>
    </row>
    <row r="55" spans="1:20" s="1" customFormat="1">
      <c r="A55" s="4">
        <v>48</v>
      </c>
      <c r="B55" s="4" t="s">
        <v>95</v>
      </c>
      <c r="C55" s="4" t="s">
        <v>35</v>
      </c>
      <c r="D55" s="2">
        <f>E55+F55+G55+H55</f>
        <v>9</v>
      </c>
      <c r="E55" s="2">
        <v>2</v>
      </c>
      <c r="F55" s="2">
        <v>4</v>
      </c>
      <c r="G55" s="2">
        <v>0</v>
      </c>
      <c r="H55" s="3">
        <v>3</v>
      </c>
      <c r="I55" s="2">
        <f>J55+K55+L55+M55</f>
        <v>3940</v>
      </c>
      <c r="J55" s="3">
        <v>1680</v>
      </c>
      <c r="K55" s="3">
        <v>1180</v>
      </c>
      <c r="L55" s="2">
        <v>0</v>
      </c>
      <c r="M55" s="3">
        <v>1080</v>
      </c>
      <c r="N55" s="2">
        <v>4</v>
      </c>
      <c r="O55" s="18">
        <v>157593.19999999998</v>
      </c>
      <c r="P55" s="5">
        <v>22000</v>
      </c>
      <c r="Q55" s="5">
        <v>600</v>
      </c>
      <c r="R55" s="5">
        <f>O55+P55+Q55</f>
        <v>180193.19999999998</v>
      </c>
      <c r="S55" s="5">
        <v>3603.86</v>
      </c>
      <c r="T55" s="5">
        <v>0</v>
      </c>
    </row>
    <row r="56" spans="1:20" s="1" customFormat="1">
      <c r="A56" s="4">
        <v>49</v>
      </c>
      <c r="B56" s="4" t="s">
        <v>26</v>
      </c>
      <c r="C56" s="4" t="s">
        <v>27</v>
      </c>
      <c r="D56" s="2">
        <f>E56+F56+G56+H56</f>
        <v>6</v>
      </c>
      <c r="E56" s="2">
        <v>3</v>
      </c>
      <c r="F56" s="2">
        <v>1</v>
      </c>
      <c r="G56" s="2">
        <v>2</v>
      </c>
      <c r="H56" s="3">
        <v>0</v>
      </c>
      <c r="I56" s="2">
        <f>J56+K56+L56+M56</f>
        <v>1792</v>
      </c>
      <c r="J56" s="3">
        <v>1080</v>
      </c>
      <c r="K56" s="3">
        <v>320</v>
      </c>
      <c r="L56" s="2">
        <v>392</v>
      </c>
      <c r="M56" s="3">
        <v>0</v>
      </c>
      <c r="N56" s="2">
        <v>1</v>
      </c>
      <c r="O56" s="18">
        <v>71680</v>
      </c>
      <c r="P56" s="5">
        <v>6000</v>
      </c>
      <c r="Q56" s="5">
        <v>150</v>
      </c>
      <c r="R56" s="5">
        <f>O56+P56+Q56</f>
        <v>77830</v>
      </c>
      <c r="S56" s="5">
        <v>1556.6000000000001</v>
      </c>
      <c r="T56" s="5">
        <v>0</v>
      </c>
    </row>
    <row r="57" spans="1:20" s="1" customFormat="1">
      <c r="A57" s="4">
        <v>50</v>
      </c>
      <c r="B57" s="9" t="s">
        <v>41</v>
      </c>
      <c r="C57" s="9" t="s">
        <v>27</v>
      </c>
      <c r="D57" s="2">
        <f>E57+F57+G57+H57</f>
        <v>6</v>
      </c>
      <c r="E57" s="13">
        <v>0</v>
      </c>
      <c r="F57" s="13">
        <v>3</v>
      </c>
      <c r="G57" s="14">
        <v>1</v>
      </c>
      <c r="H57" s="14">
        <v>2</v>
      </c>
      <c r="I57" s="2">
        <f>J57+K57+L57+M57</f>
        <v>1980</v>
      </c>
      <c r="J57" s="14">
        <v>0</v>
      </c>
      <c r="K57" s="3">
        <v>1280</v>
      </c>
      <c r="L57" s="14">
        <v>200</v>
      </c>
      <c r="M57" s="14">
        <v>500</v>
      </c>
      <c r="N57" s="14">
        <v>2</v>
      </c>
      <c r="O57" s="18">
        <v>79185</v>
      </c>
      <c r="P57" s="15">
        <v>0</v>
      </c>
      <c r="Q57" s="15">
        <v>150</v>
      </c>
      <c r="R57" s="5">
        <f>O57+P57+Q57</f>
        <v>79335</v>
      </c>
      <c r="S57" s="15">
        <v>1586.7</v>
      </c>
      <c r="T57" s="5">
        <v>0</v>
      </c>
    </row>
    <row r="58" spans="1:20" s="1" customFormat="1">
      <c r="A58" s="4">
        <v>51</v>
      </c>
      <c r="B58" s="4" t="s">
        <v>101</v>
      </c>
      <c r="C58" s="4" t="s">
        <v>27</v>
      </c>
      <c r="D58" s="2">
        <f>E58+F58+G58+H58</f>
        <v>7</v>
      </c>
      <c r="E58" s="2">
        <v>4</v>
      </c>
      <c r="F58" s="2">
        <v>3</v>
      </c>
      <c r="G58" s="2">
        <v>0</v>
      </c>
      <c r="H58" s="3">
        <v>0</v>
      </c>
      <c r="I58" s="2">
        <f>J58+K58+L58+M58</f>
        <v>3440</v>
      </c>
      <c r="J58" s="3">
        <v>1880</v>
      </c>
      <c r="K58" s="3">
        <v>1560</v>
      </c>
      <c r="L58" s="2">
        <v>0</v>
      </c>
      <c r="M58" s="3">
        <v>0</v>
      </c>
      <c r="N58" s="2">
        <v>7</v>
      </c>
      <c r="O58" s="18">
        <v>137600</v>
      </c>
      <c r="P58" s="5">
        <v>8400</v>
      </c>
      <c r="Q58" s="5">
        <v>1050</v>
      </c>
      <c r="R58" s="5">
        <f>O58+P58+Q58</f>
        <v>147050</v>
      </c>
      <c r="S58" s="5">
        <v>2941</v>
      </c>
      <c r="T58" s="5">
        <v>0</v>
      </c>
    </row>
    <row r="59" spans="1:20" s="1" customFormat="1">
      <c r="A59" s="4">
        <v>52</v>
      </c>
      <c r="B59" s="4" t="s">
        <v>47</v>
      </c>
      <c r="C59" s="4" t="s">
        <v>27</v>
      </c>
      <c r="D59" s="2">
        <f>E59+F59+G59+H59</f>
        <v>6</v>
      </c>
      <c r="E59" s="2">
        <v>0</v>
      </c>
      <c r="F59" s="2">
        <v>5</v>
      </c>
      <c r="G59" s="2">
        <v>0</v>
      </c>
      <c r="H59" s="3">
        <v>1</v>
      </c>
      <c r="I59" s="2">
        <f>J59+K59+L59+M59</f>
        <v>3960</v>
      </c>
      <c r="J59" s="3">
        <v>0</v>
      </c>
      <c r="K59" s="3">
        <v>3600</v>
      </c>
      <c r="L59" s="2">
        <v>0</v>
      </c>
      <c r="M59" s="3">
        <v>360</v>
      </c>
      <c r="N59" s="2">
        <v>6</v>
      </c>
      <c r="O59" s="18">
        <v>158400</v>
      </c>
      <c r="P59" s="5">
        <v>0</v>
      </c>
      <c r="Q59" s="5">
        <v>900</v>
      </c>
      <c r="R59" s="5">
        <f>O59+P59+Q59</f>
        <v>159300</v>
      </c>
      <c r="S59" s="5">
        <v>3186</v>
      </c>
      <c r="T59" s="5">
        <v>0</v>
      </c>
    </row>
    <row r="60" spans="1:20" s="1" customFormat="1">
      <c r="A60" s="4">
        <v>53</v>
      </c>
      <c r="B60" s="4" t="s">
        <v>156</v>
      </c>
      <c r="C60" s="4" t="s">
        <v>27</v>
      </c>
      <c r="D60" s="2">
        <f>E60+F60+G60+H60</f>
        <v>8</v>
      </c>
      <c r="E60" s="2">
        <v>2</v>
      </c>
      <c r="F60" s="2">
        <v>3</v>
      </c>
      <c r="G60" s="2">
        <v>3</v>
      </c>
      <c r="H60" s="3">
        <v>0</v>
      </c>
      <c r="I60" s="2">
        <f>J60+K60+L60+M60</f>
        <v>4136</v>
      </c>
      <c r="J60" s="3">
        <v>1504</v>
      </c>
      <c r="K60" s="3">
        <v>1692</v>
      </c>
      <c r="L60" s="2">
        <v>940</v>
      </c>
      <c r="M60" s="3">
        <v>0</v>
      </c>
      <c r="N60" s="2">
        <v>3</v>
      </c>
      <c r="O60" s="18">
        <v>165440</v>
      </c>
      <c r="P60" s="5">
        <v>2600</v>
      </c>
      <c r="Q60" s="5">
        <v>450</v>
      </c>
      <c r="R60" s="5">
        <f>O60+P60+Q60</f>
        <v>168490</v>
      </c>
      <c r="S60" s="5">
        <v>3369.8</v>
      </c>
      <c r="T60" s="5">
        <v>0</v>
      </c>
    </row>
    <row r="61" spans="1:20" s="1" customFormat="1">
      <c r="A61" s="4">
        <v>54</v>
      </c>
      <c r="B61" s="4" t="s">
        <v>89</v>
      </c>
      <c r="C61" s="4" t="s">
        <v>27</v>
      </c>
      <c r="D61" s="2">
        <f>E61+F61+G61+H61</f>
        <v>15</v>
      </c>
      <c r="E61" s="2">
        <v>1</v>
      </c>
      <c r="F61" s="2">
        <v>3</v>
      </c>
      <c r="G61" s="2">
        <v>2</v>
      </c>
      <c r="H61" s="3">
        <v>9</v>
      </c>
      <c r="I61" s="2">
        <f>J61+K61+L61+M61</f>
        <v>4394</v>
      </c>
      <c r="J61" s="3">
        <v>721</v>
      </c>
      <c r="K61" s="3">
        <v>0</v>
      </c>
      <c r="L61" s="2">
        <v>720</v>
      </c>
      <c r="M61" s="3">
        <f>3240-287</f>
        <v>2953</v>
      </c>
      <c r="N61" s="2">
        <v>15</v>
      </c>
      <c r="O61" s="18">
        <v>175737.5</v>
      </c>
      <c r="P61" s="5">
        <v>13600</v>
      </c>
      <c r="Q61" s="5">
        <v>2250</v>
      </c>
      <c r="R61" s="5">
        <f>O61+P61+Q61</f>
        <v>191587.5</v>
      </c>
      <c r="S61" s="5">
        <v>3831.75</v>
      </c>
      <c r="T61" s="5">
        <v>0</v>
      </c>
    </row>
    <row r="62" spans="1:20" s="1" customFormat="1">
      <c r="A62" s="4">
        <v>55</v>
      </c>
      <c r="B62" s="4" t="s">
        <v>130</v>
      </c>
      <c r="C62" s="4" t="s">
        <v>27</v>
      </c>
      <c r="D62" s="2">
        <f>E62+F62+G62+H62</f>
        <v>15</v>
      </c>
      <c r="E62" s="2">
        <v>3</v>
      </c>
      <c r="F62" s="2">
        <v>10</v>
      </c>
      <c r="G62" s="2">
        <v>2</v>
      </c>
      <c r="H62" s="3">
        <v>0</v>
      </c>
      <c r="I62" s="2">
        <f>J62+K62+L62+M62</f>
        <v>7787</v>
      </c>
      <c r="J62" s="3">
        <v>2520</v>
      </c>
      <c r="K62" s="3">
        <v>4427</v>
      </c>
      <c r="L62" s="2">
        <v>840</v>
      </c>
      <c r="M62" s="3">
        <v>0</v>
      </c>
      <c r="N62" s="2">
        <v>15</v>
      </c>
      <c r="O62" s="18">
        <v>311477.65000000002</v>
      </c>
      <c r="P62" s="5">
        <v>4671</v>
      </c>
      <c r="Q62" s="5">
        <v>2250</v>
      </c>
      <c r="R62" s="5">
        <f>O62+P62+Q62</f>
        <v>318398.65000000002</v>
      </c>
      <c r="S62" s="5">
        <v>6367.97</v>
      </c>
      <c r="T62" s="5">
        <v>0</v>
      </c>
    </row>
    <row r="63" spans="1:20" s="1" customFormat="1">
      <c r="A63" s="4">
        <v>56</v>
      </c>
      <c r="B63" s="4" t="s">
        <v>61</v>
      </c>
      <c r="C63" s="4" t="s">
        <v>27</v>
      </c>
      <c r="D63" s="2">
        <f>E63+F63+G63+H63</f>
        <v>12</v>
      </c>
      <c r="E63" s="2">
        <v>3</v>
      </c>
      <c r="F63" s="2">
        <v>6</v>
      </c>
      <c r="G63" s="2">
        <v>2</v>
      </c>
      <c r="H63" s="3">
        <v>1</v>
      </c>
      <c r="I63" s="2">
        <f>J63+K63+L63+M63</f>
        <v>5602</v>
      </c>
      <c r="J63" s="3">
        <v>2520</v>
      </c>
      <c r="K63" s="3">
        <v>2062</v>
      </c>
      <c r="L63" s="2">
        <v>720</v>
      </c>
      <c r="M63" s="3">
        <v>300</v>
      </c>
      <c r="N63" s="2">
        <v>12</v>
      </c>
      <c r="O63" s="18">
        <v>196077</v>
      </c>
      <c r="P63" s="5">
        <v>36000</v>
      </c>
      <c r="Q63" s="5">
        <v>1800</v>
      </c>
      <c r="R63" s="5">
        <f>O63+P63+Q63</f>
        <v>233877</v>
      </c>
      <c r="S63" s="5">
        <v>4677.54</v>
      </c>
      <c r="T63" s="5">
        <v>0</v>
      </c>
    </row>
    <row r="64" spans="1:20" s="1" customFormat="1">
      <c r="A64" s="4">
        <v>57</v>
      </c>
      <c r="B64" s="4" t="s">
        <v>129</v>
      </c>
      <c r="C64" s="4" t="s">
        <v>105</v>
      </c>
      <c r="D64" s="2">
        <f>E64+F64+G64+H64</f>
        <v>100</v>
      </c>
      <c r="E64" s="2">
        <v>30</v>
      </c>
      <c r="F64" s="2">
        <v>39</v>
      </c>
      <c r="G64" s="2">
        <v>25</v>
      </c>
      <c r="H64" s="3">
        <v>6</v>
      </c>
      <c r="I64" s="2">
        <f>J64+K64+L64+M64</f>
        <v>45788</v>
      </c>
      <c r="J64" s="3">
        <v>25200</v>
      </c>
      <c r="K64" s="3">
        <v>8228</v>
      </c>
      <c r="L64" s="2">
        <v>10200</v>
      </c>
      <c r="M64" s="3">
        <v>2160</v>
      </c>
      <c r="N64" s="2">
        <v>60</v>
      </c>
      <c r="O64" s="18">
        <v>1831519.2000000002</v>
      </c>
      <c r="P64" s="5">
        <v>288000</v>
      </c>
      <c r="Q64" s="5">
        <v>9000</v>
      </c>
      <c r="R64" s="5">
        <f>O64+P64+Q64</f>
        <v>2128519.2000000002</v>
      </c>
      <c r="S64" s="5">
        <f>42570.38-167.11</f>
        <v>42403.27</v>
      </c>
      <c r="T64" s="5">
        <v>0</v>
      </c>
    </row>
    <row r="65" spans="1:20" s="1" customFormat="1">
      <c r="A65" s="4">
        <v>58</v>
      </c>
      <c r="B65" s="4" t="s">
        <v>110</v>
      </c>
      <c r="C65" s="4" t="s">
        <v>27</v>
      </c>
      <c r="D65" s="2">
        <f>E65+F65+G65+H65</f>
        <v>10</v>
      </c>
      <c r="E65" s="2">
        <v>0</v>
      </c>
      <c r="F65" s="2">
        <v>6</v>
      </c>
      <c r="G65" s="2">
        <v>3</v>
      </c>
      <c r="H65" s="3">
        <v>1</v>
      </c>
      <c r="I65" s="2">
        <f>J65+K65+L65+M65</f>
        <v>3862</v>
      </c>
      <c r="J65" s="3">
        <v>0</v>
      </c>
      <c r="K65" s="3">
        <v>2422</v>
      </c>
      <c r="L65" s="2">
        <v>1080</v>
      </c>
      <c r="M65" s="3">
        <v>360</v>
      </c>
      <c r="N65" s="2">
        <v>7</v>
      </c>
      <c r="O65" s="18">
        <v>154471.14000000001</v>
      </c>
      <c r="P65" s="5">
        <v>23100</v>
      </c>
      <c r="Q65" s="5">
        <v>1050</v>
      </c>
      <c r="R65" s="5">
        <f>O65+P65+Q65</f>
        <v>178621.14</v>
      </c>
      <c r="S65" s="5">
        <v>3572.42</v>
      </c>
      <c r="T65" s="5">
        <v>0</v>
      </c>
    </row>
    <row r="66" spans="1:20" s="1" customFormat="1">
      <c r="A66" s="4">
        <v>59</v>
      </c>
      <c r="B66" s="4" t="s">
        <v>122</v>
      </c>
      <c r="C66" s="4" t="s">
        <v>29</v>
      </c>
      <c r="D66" s="2">
        <f>E66+F66+G66+H66</f>
        <v>29</v>
      </c>
      <c r="E66" s="2">
        <v>1</v>
      </c>
      <c r="F66" s="2">
        <v>20</v>
      </c>
      <c r="G66" s="2">
        <v>7</v>
      </c>
      <c r="H66" s="3">
        <v>1</v>
      </c>
      <c r="I66" s="2">
        <f>J66+K66+L66+M66</f>
        <v>10077</v>
      </c>
      <c r="J66" s="3">
        <v>840</v>
      </c>
      <c r="K66" s="3">
        <v>6357</v>
      </c>
      <c r="L66" s="2">
        <v>2520</v>
      </c>
      <c r="M66" s="3">
        <v>360</v>
      </c>
      <c r="N66" s="2">
        <v>17</v>
      </c>
      <c r="O66" s="18">
        <v>403044.3</v>
      </c>
      <c r="P66" s="5">
        <v>5100</v>
      </c>
      <c r="Q66" s="5">
        <v>2550</v>
      </c>
      <c r="R66" s="5">
        <f>O66+P66+Q66</f>
        <v>410694.3</v>
      </c>
      <c r="S66" s="5">
        <v>8213.8799999999992</v>
      </c>
      <c r="T66" s="5">
        <v>0</v>
      </c>
    </row>
    <row r="67" spans="1:20" s="1" customFormat="1">
      <c r="A67" s="4">
        <v>60</v>
      </c>
      <c r="B67" s="4" t="s">
        <v>64</v>
      </c>
      <c r="C67" s="4" t="s">
        <v>27</v>
      </c>
      <c r="D67" s="2">
        <f>E67+F67+G67+H67</f>
        <v>8</v>
      </c>
      <c r="E67" s="2">
        <v>2</v>
      </c>
      <c r="F67" s="2">
        <v>4</v>
      </c>
      <c r="G67" s="2">
        <v>2</v>
      </c>
      <c r="H67" s="3">
        <v>0</v>
      </c>
      <c r="I67" s="2">
        <f>J67+K67+L67+M67</f>
        <v>3496</v>
      </c>
      <c r="J67" s="3">
        <v>1400</v>
      </c>
      <c r="K67" s="3">
        <v>1496</v>
      </c>
      <c r="L67" s="2">
        <v>600</v>
      </c>
      <c r="M67" s="3">
        <v>0</v>
      </c>
      <c r="N67" s="2">
        <v>6</v>
      </c>
      <c r="O67" s="18">
        <v>139829</v>
      </c>
      <c r="P67" s="5">
        <v>22000</v>
      </c>
      <c r="Q67" s="5">
        <v>900</v>
      </c>
      <c r="R67" s="5">
        <f>O67+P67+Q67</f>
        <v>162729</v>
      </c>
      <c r="S67" s="5">
        <v>3254.58</v>
      </c>
      <c r="T67" s="5">
        <v>0</v>
      </c>
    </row>
    <row r="68" spans="1:20" s="1" customFormat="1">
      <c r="A68" s="4">
        <v>61</v>
      </c>
      <c r="B68" s="4" t="s">
        <v>74</v>
      </c>
      <c r="C68" s="4" t="s">
        <v>68</v>
      </c>
      <c r="D68" s="2">
        <f>E68+F68+G68+H68</f>
        <v>7</v>
      </c>
      <c r="E68" s="2">
        <v>5</v>
      </c>
      <c r="F68" s="2">
        <v>2</v>
      </c>
      <c r="G68" s="2">
        <v>0</v>
      </c>
      <c r="H68" s="3">
        <v>0</v>
      </c>
      <c r="I68" s="2">
        <f>J68+K68+L68+M68</f>
        <v>3915</v>
      </c>
      <c r="J68" s="3">
        <f>4200-285</f>
        <v>3915</v>
      </c>
      <c r="K68" s="3">
        <v>0</v>
      </c>
      <c r="L68" s="2">
        <v>0</v>
      </c>
      <c r="M68" s="3">
        <v>0</v>
      </c>
      <c r="N68" s="2">
        <v>7</v>
      </c>
      <c r="O68" s="18">
        <v>156593.1</v>
      </c>
      <c r="P68" s="5">
        <v>25200</v>
      </c>
      <c r="Q68" s="5">
        <v>1050</v>
      </c>
      <c r="R68" s="5">
        <f>O68+P68+Q68</f>
        <v>182843.1</v>
      </c>
      <c r="S68" s="5">
        <v>3656.86</v>
      </c>
      <c r="T68" s="5">
        <v>0</v>
      </c>
    </row>
    <row r="69" spans="1:20" s="1" customFormat="1">
      <c r="A69" s="4">
        <v>62</v>
      </c>
      <c r="B69" s="4" t="s">
        <v>146</v>
      </c>
      <c r="C69" s="4" t="s">
        <v>35</v>
      </c>
      <c r="D69" s="2">
        <f>E69+F69+G69+H69</f>
        <v>16</v>
      </c>
      <c r="E69" s="2">
        <v>1</v>
      </c>
      <c r="F69" s="2">
        <v>12</v>
      </c>
      <c r="G69" s="2">
        <v>2</v>
      </c>
      <c r="H69" s="3">
        <v>1</v>
      </c>
      <c r="I69" s="2">
        <f>J69+K69+L69+M69</f>
        <v>6107</v>
      </c>
      <c r="J69" s="3">
        <v>840</v>
      </c>
      <c r="K69" s="3">
        <v>4187</v>
      </c>
      <c r="L69" s="2">
        <v>720</v>
      </c>
      <c r="M69" s="3">
        <v>360</v>
      </c>
      <c r="N69" s="2">
        <v>9</v>
      </c>
      <c r="O69" s="18">
        <v>244255.62</v>
      </c>
      <c r="P69" s="5">
        <v>8400</v>
      </c>
      <c r="Q69" s="5">
        <v>1350</v>
      </c>
      <c r="R69" s="5">
        <f>O69+P69+Q69</f>
        <v>254005.62</v>
      </c>
      <c r="S69" s="5">
        <v>5080.1099999999997</v>
      </c>
      <c r="T69" s="5">
        <v>0</v>
      </c>
    </row>
    <row r="70" spans="1:20" s="1" customFormat="1">
      <c r="A70" s="4">
        <v>63</v>
      </c>
      <c r="B70" s="4" t="s">
        <v>125</v>
      </c>
      <c r="C70" s="4" t="s">
        <v>27</v>
      </c>
      <c r="D70" s="2">
        <f>E70+F70+G70+H70</f>
        <v>10</v>
      </c>
      <c r="E70" s="2">
        <v>4</v>
      </c>
      <c r="F70" s="2">
        <v>2</v>
      </c>
      <c r="G70" s="3">
        <v>1</v>
      </c>
      <c r="H70" s="2">
        <v>3</v>
      </c>
      <c r="I70" s="2">
        <f>J70+K70+L70+M70</f>
        <v>4101</v>
      </c>
      <c r="J70" s="2">
        <f>3120-459</f>
        <v>2661</v>
      </c>
      <c r="K70" s="3">
        <v>0</v>
      </c>
      <c r="L70" s="3">
        <v>360</v>
      </c>
      <c r="M70" s="2">
        <v>1080</v>
      </c>
      <c r="N70" s="2">
        <v>4</v>
      </c>
      <c r="O70" s="18">
        <v>164014.79999999999</v>
      </c>
      <c r="P70" s="5">
        <v>24000</v>
      </c>
      <c r="Q70" s="5">
        <v>600</v>
      </c>
      <c r="R70" s="5">
        <f>O70+P70+Q70</f>
        <v>188614.8</v>
      </c>
      <c r="S70" s="5">
        <v>3772.29</v>
      </c>
      <c r="T70" s="5">
        <v>0</v>
      </c>
    </row>
    <row r="71" spans="1:20" s="1" customFormat="1">
      <c r="A71" s="4">
        <v>64</v>
      </c>
      <c r="B71" s="4" t="s">
        <v>128</v>
      </c>
      <c r="C71" s="4" t="s">
        <v>71</v>
      </c>
      <c r="D71" s="2">
        <f>E71+F71+G71+H71</f>
        <v>14</v>
      </c>
      <c r="E71" s="2">
        <v>0</v>
      </c>
      <c r="F71" s="2">
        <v>10</v>
      </c>
      <c r="G71" s="2">
        <v>3</v>
      </c>
      <c r="H71" s="3">
        <v>1</v>
      </c>
      <c r="I71" s="2">
        <f>J71+K71+L71+M71</f>
        <v>6147</v>
      </c>
      <c r="J71" s="3">
        <v>0</v>
      </c>
      <c r="K71" s="3">
        <v>4707</v>
      </c>
      <c r="L71" s="2">
        <v>1080</v>
      </c>
      <c r="M71" s="3">
        <v>360</v>
      </c>
      <c r="N71" s="2">
        <v>3</v>
      </c>
      <c r="O71" s="18">
        <v>245850.3</v>
      </c>
      <c r="P71" s="5">
        <v>18000</v>
      </c>
      <c r="Q71" s="5">
        <v>450</v>
      </c>
      <c r="R71" s="5">
        <f>O71+P71+Q71</f>
        <v>264300.3</v>
      </c>
      <c r="S71" s="5">
        <v>5286</v>
      </c>
      <c r="T71" s="5">
        <v>0</v>
      </c>
    </row>
    <row r="72" spans="1:20" s="1" customFormat="1">
      <c r="A72" s="4">
        <v>65</v>
      </c>
      <c r="B72" s="4" t="s">
        <v>78</v>
      </c>
      <c r="C72" s="4" t="s">
        <v>29</v>
      </c>
      <c r="D72" s="2">
        <f>E72+F72+G72+H72</f>
        <v>40</v>
      </c>
      <c r="E72" s="2">
        <v>13</v>
      </c>
      <c r="F72" s="2">
        <v>13</v>
      </c>
      <c r="G72" s="2">
        <v>4</v>
      </c>
      <c r="H72" s="3">
        <v>10</v>
      </c>
      <c r="I72" s="2">
        <f>J72+K72+L72+M72</f>
        <v>7368</v>
      </c>
      <c r="J72" s="3">
        <v>3900</v>
      </c>
      <c r="K72" s="3">
        <v>348</v>
      </c>
      <c r="L72" s="2">
        <v>720</v>
      </c>
      <c r="M72" s="3">
        <v>2400</v>
      </c>
      <c r="N72" s="2">
        <v>17</v>
      </c>
      <c r="O72" s="18">
        <v>294717.32</v>
      </c>
      <c r="P72" s="5">
        <v>81600</v>
      </c>
      <c r="Q72" s="5">
        <v>149.94</v>
      </c>
      <c r="R72" s="5">
        <f>O72+P72+Q72</f>
        <v>376467.26</v>
      </c>
      <c r="S72" s="5">
        <v>7529.34</v>
      </c>
      <c r="T72" s="5">
        <v>0</v>
      </c>
    </row>
    <row r="73" spans="1:20" s="1" customFormat="1">
      <c r="A73" s="4">
        <v>66</v>
      </c>
      <c r="B73" s="4" t="s">
        <v>149</v>
      </c>
      <c r="C73" s="4" t="s">
        <v>29</v>
      </c>
      <c r="D73" s="2">
        <f>E73+F73+G73+H73</f>
        <v>16</v>
      </c>
      <c r="E73" s="2">
        <v>0</v>
      </c>
      <c r="F73" s="2">
        <v>10</v>
      </c>
      <c r="G73" s="2">
        <v>6</v>
      </c>
      <c r="H73" s="3">
        <v>0</v>
      </c>
      <c r="I73" s="2">
        <f>J73+K73+L73+M73</f>
        <v>6064</v>
      </c>
      <c r="J73" s="3">
        <v>0</v>
      </c>
      <c r="K73" s="3">
        <v>4084</v>
      </c>
      <c r="L73" s="2">
        <v>1980</v>
      </c>
      <c r="M73" s="3">
        <v>0</v>
      </c>
      <c r="N73" s="2">
        <v>6</v>
      </c>
      <c r="O73" s="18">
        <v>242537.39999999997</v>
      </c>
      <c r="P73" s="5">
        <v>36000</v>
      </c>
      <c r="Q73" s="5">
        <v>900</v>
      </c>
      <c r="R73" s="5">
        <f>O73+P73+Q73</f>
        <v>279437.39999999997</v>
      </c>
      <c r="S73" s="5">
        <v>5588.74</v>
      </c>
      <c r="T73" s="5">
        <v>0</v>
      </c>
    </row>
    <row r="74" spans="1:20" s="1" customFormat="1">
      <c r="A74" s="4">
        <v>67</v>
      </c>
      <c r="B74" s="4" t="s">
        <v>90</v>
      </c>
      <c r="C74" s="4" t="s">
        <v>35</v>
      </c>
      <c r="D74" s="2">
        <f>E74+F74+G74+H74</f>
        <v>26</v>
      </c>
      <c r="E74" s="2">
        <v>5</v>
      </c>
      <c r="F74" s="2">
        <v>18</v>
      </c>
      <c r="G74" s="2">
        <v>1</v>
      </c>
      <c r="H74" s="3">
        <v>2</v>
      </c>
      <c r="I74" s="2">
        <f>J74+K74+L74+M74</f>
        <v>10851</v>
      </c>
      <c r="J74" s="3">
        <v>3501</v>
      </c>
      <c r="K74" s="3">
        <v>6450</v>
      </c>
      <c r="L74" s="2">
        <v>300</v>
      </c>
      <c r="M74" s="3">
        <v>600</v>
      </c>
      <c r="N74" s="2">
        <v>10</v>
      </c>
      <c r="O74" s="18">
        <v>434008.6</v>
      </c>
      <c r="P74" s="5">
        <v>50000</v>
      </c>
      <c r="Q74" s="5">
        <v>1500</v>
      </c>
      <c r="R74" s="5">
        <f>O74+P74+Q74</f>
        <v>485508.6</v>
      </c>
      <c r="S74" s="5">
        <v>9710.17</v>
      </c>
      <c r="T74" s="5">
        <v>0</v>
      </c>
    </row>
    <row r="75" spans="1:20" s="1" customFormat="1">
      <c r="A75" s="4">
        <v>68</v>
      </c>
      <c r="B75" s="4" t="s">
        <v>113</v>
      </c>
      <c r="C75" s="4" t="s">
        <v>27</v>
      </c>
      <c r="D75" s="2">
        <f>E75+F75+G75+H75</f>
        <v>1</v>
      </c>
      <c r="E75" s="2">
        <v>1</v>
      </c>
      <c r="F75" s="2">
        <v>0</v>
      </c>
      <c r="G75" s="2">
        <v>0</v>
      </c>
      <c r="H75" s="3">
        <v>0</v>
      </c>
      <c r="I75" s="2">
        <f>J75+K75+L75+M75</f>
        <v>840</v>
      </c>
      <c r="J75" s="3">
        <v>840</v>
      </c>
      <c r="K75" s="3">
        <v>0</v>
      </c>
      <c r="L75" s="2">
        <v>0</v>
      </c>
      <c r="M75" s="3">
        <v>0</v>
      </c>
      <c r="N75" s="2">
        <v>1</v>
      </c>
      <c r="O75" s="18">
        <v>33600</v>
      </c>
      <c r="P75" s="5">
        <v>3600</v>
      </c>
      <c r="Q75" s="5">
        <v>150</v>
      </c>
      <c r="R75" s="5">
        <f>O75+P75+Q75</f>
        <v>37350</v>
      </c>
      <c r="S75" s="5">
        <v>747</v>
      </c>
      <c r="T75" s="5">
        <v>0</v>
      </c>
    </row>
    <row r="76" spans="1:20" s="1" customFormat="1">
      <c r="A76" s="4">
        <v>69</v>
      </c>
      <c r="B76" s="4" t="s">
        <v>48</v>
      </c>
      <c r="C76" s="4" t="s">
        <v>35</v>
      </c>
      <c r="D76" s="2">
        <f>E76+F76+G76+H76</f>
        <v>40</v>
      </c>
      <c r="E76" s="2">
        <v>7</v>
      </c>
      <c r="F76" s="2">
        <v>14</v>
      </c>
      <c r="G76" s="2">
        <v>5</v>
      </c>
      <c r="H76" s="3">
        <v>14</v>
      </c>
      <c r="I76" s="2">
        <f>J76+K76+L76+M76</f>
        <v>16349</v>
      </c>
      <c r="J76" s="3">
        <v>3780</v>
      </c>
      <c r="K76" s="3">
        <v>6689</v>
      </c>
      <c r="L76" s="2">
        <v>1440</v>
      </c>
      <c r="M76" s="3">
        <v>4440</v>
      </c>
      <c r="N76" s="2">
        <v>20</v>
      </c>
      <c r="O76" s="18">
        <v>653950.39999999991</v>
      </c>
      <c r="P76" s="5">
        <v>64000</v>
      </c>
      <c r="Q76" s="5">
        <v>3000</v>
      </c>
      <c r="R76" s="5">
        <f>O76+P76+Q76</f>
        <v>720950.39999999991</v>
      </c>
      <c r="S76" s="5">
        <v>14419</v>
      </c>
      <c r="T76" s="5">
        <v>0</v>
      </c>
    </row>
    <row r="77" spans="1:20" s="1" customFormat="1">
      <c r="A77" s="4">
        <v>70</v>
      </c>
      <c r="B77" s="4" t="s">
        <v>126</v>
      </c>
      <c r="C77" s="4" t="s">
        <v>29</v>
      </c>
      <c r="D77" s="2">
        <f>E77+F77+G77+H77</f>
        <v>3</v>
      </c>
      <c r="E77" s="2">
        <v>0</v>
      </c>
      <c r="F77" s="2">
        <v>3</v>
      </c>
      <c r="G77" s="2">
        <v>0</v>
      </c>
      <c r="H77" s="3">
        <v>0</v>
      </c>
      <c r="I77" s="2">
        <f>J77+K77+L77+M77</f>
        <v>1080</v>
      </c>
      <c r="J77" s="3">
        <v>0</v>
      </c>
      <c r="K77" s="3">
        <v>1080</v>
      </c>
      <c r="L77" s="2">
        <v>0</v>
      </c>
      <c r="M77" s="3">
        <v>0</v>
      </c>
      <c r="N77" s="2">
        <v>3</v>
      </c>
      <c r="O77" s="18">
        <v>43200</v>
      </c>
      <c r="P77" s="5">
        <v>10800</v>
      </c>
      <c r="Q77" s="5">
        <v>450</v>
      </c>
      <c r="R77" s="5">
        <f>O77+P77+Q77</f>
        <v>54450</v>
      </c>
      <c r="S77" s="5">
        <v>1089</v>
      </c>
      <c r="T77" s="5">
        <v>0</v>
      </c>
    </row>
    <row r="78" spans="1:20" s="1" customFormat="1">
      <c r="A78" s="4">
        <v>71</v>
      </c>
      <c r="B78" s="4" t="s">
        <v>53</v>
      </c>
      <c r="C78" s="4" t="s">
        <v>27</v>
      </c>
      <c r="D78" s="2">
        <f>E78+F78+G78+H78</f>
        <v>22</v>
      </c>
      <c r="E78" s="2">
        <v>0</v>
      </c>
      <c r="F78" s="2">
        <v>19</v>
      </c>
      <c r="G78" s="2">
        <v>3</v>
      </c>
      <c r="H78" s="3">
        <v>0</v>
      </c>
      <c r="I78" s="2">
        <f>J78+K78+L78+M78</f>
        <v>7826</v>
      </c>
      <c r="J78" s="3">
        <v>0</v>
      </c>
      <c r="K78" s="3">
        <v>6746</v>
      </c>
      <c r="L78" s="2">
        <v>1080</v>
      </c>
      <c r="M78" s="3">
        <v>0</v>
      </c>
      <c r="N78" s="2">
        <v>12</v>
      </c>
      <c r="O78" s="18">
        <v>313038</v>
      </c>
      <c r="P78" s="5">
        <v>57600</v>
      </c>
      <c r="Q78" s="5">
        <v>1800</v>
      </c>
      <c r="R78" s="5">
        <f>O78+P78+Q78</f>
        <v>372438</v>
      </c>
      <c r="S78" s="5">
        <v>7448.76</v>
      </c>
      <c r="T78" s="5">
        <v>0</v>
      </c>
    </row>
    <row r="79" spans="1:20" s="1" customFormat="1">
      <c r="A79" s="4">
        <v>72</v>
      </c>
      <c r="B79" s="4" t="s">
        <v>77</v>
      </c>
      <c r="C79" s="4" t="s">
        <v>27</v>
      </c>
      <c r="D79" s="2">
        <f>E79+F79+G79+H79</f>
        <v>3</v>
      </c>
      <c r="E79" s="2">
        <v>0</v>
      </c>
      <c r="F79" s="2">
        <v>2</v>
      </c>
      <c r="G79" s="2">
        <v>0</v>
      </c>
      <c r="H79" s="3">
        <v>1</v>
      </c>
      <c r="I79" s="2">
        <f>J79+K79+L79+M79</f>
        <v>1800</v>
      </c>
      <c r="J79" s="3">
        <v>0</v>
      </c>
      <c r="K79" s="3">
        <v>1440</v>
      </c>
      <c r="L79" s="2">
        <v>0</v>
      </c>
      <c r="M79" s="3">
        <v>360</v>
      </c>
      <c r="N79" s="2">
        <v>3</v>
      </c>
      <c r="O79" s="18">
        <v>72000</v>
      </c>
      <c r="P79" s="5">
        <v>9000</v>
      </c>
      <c r="Q79" s="5">
        <v>450</v>
      </c>
      <c r="R79" s="5">
        <f>O79+P79+Q79</f>
        <v>81450</v>
      </c>
      <c r="S79" s="5">
        <v>1629</v>
      </c>
      <c r="T79" s="5">
        <v>0</v>
      </c>
    </row>
    <row r="80" spans="1:20" s="1" customFormat="1">
      <c r="A80" s="4">
        <v>73</v>
      </c>
      <c r="B80" s="4" t="s">
        <v>30</v>
      </c>
      <c r="C80" s="4" t="s">
        <v>29</v>
      </c>
      <c r="D80" s="2">
        <f>E80+F80+G80+H80</f>
        <v>38</v>
      </c>
      <c r="E80" s="2">
        <v>8</v>
      </c>
      <c r="F80" s="2">
        <v>17</v>
      </c>
      <c r="G80" s="2">
        <v>5</v>
      </c>
      <c r="H80" s="3">
        <v>8</v>
      </c>
      <c r="I80" s="2">
        <f>J80+K80+L80+M80</f>
        <v>9161</v>
      </c>
      <c r="J80" s="3">
        <v>2881</v>
      </c>
      <c r="K80" s="3">
        <v>1600</v>
      </c>
      <c r="L80" s="2">
        <v>1800</v>
      </c>
      <c r="M80" s="3">
        <v>2880</v>
      </c>
      <c r="N80" s="2">
        <v>34</v>
      </c>
      <c r="O80" s="18">
        <v>366413.4</v>
      </c>
      <c r="P80" s="5">
        <v>132000</v>
      </c>
      <c r="Q80" s="5">
        <v>5100</v>
      </c>
      <c r="R80" s="5">
        <f>O80+P80+Q80</f>
        <v>503513.4</v>
      </c>
      <c r="S80" s="5">
        <v>10070.26</v>
      </c>
      <c r="T80" s="5">
        <v>0</v>
      </c>
    </row>
    <row r="81" spans="1:20" s="1" customFormat="1">
      <c r="A81" s="4">
        <v>74</v>
      </c>
      <c r="B81" s="9" t="s">
        <v>44</v>
      </c>
      <c r="C81" s="9" t="s">
        <v>27</v>
      </c>
      <c r="D81" s="2">
        <f>E81+F81+G81+H81</f>
        <v>10</v>
      </c>
      <c r="E81" s="2">
        <v>0</v>
      </c>
      <c r="F81" s="2">
        <v>8</v>
      </c>
      <c r="G81" s="2">
        <v>2</v>
      </c>
      <c r="H81" s="3">
        <v>0</v>
      </c>
      <c r="I81" s="2">
        <f>J81+K81+L81+M81</f>
        <v>3920</v>
      </c>
      <c r="J81" s="3">
        <v>0</v>
      </c>
      <c r="K81" s="3">
        <v>3200</v>
      </c>
      <c r="L81" s="2">
        <v>720</v>
      </c>
      <c r="M81" s="3">
        <v>0</v>
      </c>
      <c r="N81" s="2">
        <v>3</v>
      </c>
      <c r="O81" s="18">
        <v>156800</v>
      </c>
      <c r="P81" s="5">
        <v>18000</v>
      </c>
      <c r="Q81" s="5">
        <v>150</v>
      </c>
      <c r="R81" s="5">
        <f>O81+P81+Q81</f>
        <v>174950</v>
      </c>
      <c r="S81" s="5">
        <v>3499</v>
      </c>
      <c r="T81" s="5">
        <v>0</v>
      </c>
    </row>
    <row r="82" spans="1:20" s="1" customFormat="1">
      <c r="A82" s="4">
        <v>75</v>
      </c>
      <c r="B82" s="4" t="s">
        <v>118</v>
      </c>
      <c r="C82" s="4" t="s">
        <v>27</v>
      </c>
      <c r="D82" s="2">
        <f>E82+F82+G82+H82</f>
        <v>16</v>
      </c>
      <c r="E82" s="2">
        <v>0</v>
      </c>
      <c r="F82" s="2">
        <v>7</v>
      </c>
      <c r="G82" s="2">
        <v>6</v>
      </c>
      <c r="H82" s="3">
        <v>3</v>
      </c>
      <c r="I82" s="2">
        <f>J82+K82+L82+M82</f>
        <v>2320</v>
      </c>
      <c r="J82" s="3">
        <v>0</v>
      </c>
      <c r="K82" s="3">
        <v>1120</v>
      </c>
      <c r="L82" s="2">
        <v>900</v>
      </c>
      <c r="M82" s="3">
        <v>300</v>
      </c>
      <c r="N82" s="2">
        <v>10</v>
      </c>
      <c r="O82" s="18">
        <v>92800</v>
      </c>
      <c r="P82" s="5">
        <v>2800</v>
      </c>
      <c r="Q82" s="5">
        <v>0</v>
      </c>
      <c r="R82" s="5">
        <f>O82+P82+Q82</f>
        <v>95600</v>
      </c>
      <c r="S82" s="5">
        <v>1912</v>
      </c>
      <c r="T82" s="5">
        <v>0</v>
      </c>
    </row>
    <row r="83" spans="1:20" s="1" customFormat="1">
      <c r="A83" s="4">
        <v>76</v>
      </c>
      <c r="B83" s="4" t="s">
        <v>119</v>
      </c>
      <c r="C83" s="4" t="s">
        <v>27</v>
      </c>
      <c r="D83" s="2">
        <f>E83+F83+G83+H83</f>
        <v>5</v>
      </c>
      <c r="E83" s="2">
        <v>0</v>
      </c>
      <c r="F83" s="2">
        <v>4</v>
      </c>
      <c r="G83" s="2">
        <v>1</v>
      </c>
      <c r="H83" s="3">
        <v>0</v>
      </c>
      <c r="I83" s="2">
        <f>J83+K83+L83+M83</f>
        <v>3240</v>
      </c>
      <c r="J83" s="3">
        <v>0</v>
      </c>
      <c r="K83" s="3">
        <v>2880</v>
      </c>
      <c r="L83" s="2">
        <v>360</v>
      </c>
      <c r="M83" s="3">
        <v>0</v>
      </c>
      <c r="N83" s="2">
        <v>5</v>
      </c>
      <c r="O83" s="18">
        <v>129600</v>
      </c>
      <c r="P83" s="5">
        <v>0</v>
      </c>
      <c r="Q83" s="5">
        <v>750</v>
      </c>
      <c r="R83" s="5">
        <f>O83+P83+Q83</f>
        <v>130350</v>
      </c>
      <c r="S83" s="5">
        <v>2607</v>
      </c>
      <c r="T83" s="5">
        <v>0</v>
      </c>
    </row>
    <row r="84" spans="1:20" s="1" customFormat="1">
      <c r="A84" s="4">
        <v>77</v>
      </c>
      <c r="B84" s="9" t="s">
        <v>91</v>
      </c>
      <c r="C84" s="9" t="s">
        <v>27</v>
      </c>
      <c r="D84" s="2">
        <f>E84+F84+G84+H84</f>
        <v>13</v>
      </c>
      <c r="E84" s="2">
        <v>0</v>
      </c>
      <c r="F84" s="2">
        <v>9</v>
      </c>
      <c r="G84" s="2">
        <v>3</v>
      </c>
      <c r="H84" s="3">
        <v>1</v>
      </c>
      <c r="I84" s="2">
        <f>J84+K84+L84+M84</f>
        <v>5584</v>
      </c>
      <c r="J84" s="3">
        <v>0</v>
      </c>
      <c r="K84" s="3">
        <v>4144</v>
      </c>
      <c r="L84" s="2">
        <v>1080</v>
      </c>
      <c r="M84" s="3">
        <v>360</v>
      </c>
      <c r="N84" s="2">
        <v>13</v>
      </c>
      <c r="O84" s="18">
        <v>223350.89999999997</v>
      </c>
      <c r="P84" s="5">
        <v>46800</v>
      </c>
      <c r="Q84" s="5">
        <v>1950</v>
      </c>
      <c r="R84" s="5">
        <f>O84+P84+Q84</f>
        <v>272100.89999999997</v>
      </c>
      <c r="S84" s="5">
        <v>5442.01</v>
      </c>
      <c r="T84" s="5">
        <v>0</v>
      </c>
    </row>
    <row r="85" spans="1:20" s="1" customFormat="1">
      <c r="A85" s="4">
        <v>78</v>
      </c>
      <c r="B85" s="4" t="s">
        <v>132</v>
      </c>
      <c r="C85" s="4" t="s">
        <v>27</v>
      </c>
      <c r="D85" s="2">
        <f>E85+F85+G85+H85</f>
        <v>5</v>
      </c>
      <c r="E85" s="2">
        <v>1</v>
      </c>
      <c r="F85" s="2">
        <v>1</v>
      </c>
      <c r="G85" s="2">
        <v>2</v>
      </c>
      <c r="H85" s="3">
        <v>1</v>
      </c>
      <c r="I85" s="2">
        <f>J85+K85+L85+M85</f>
        <v>1920</v>
      </c>
      <c r="J85" s="3">
        <v>600</v>
      </c>
      <c r="K85" s="3">
        <v>600</v>
      </c>
      <c r="L85" s="2">
        <v>360</v>
      </c>
      <c r="M85" s="3">
        <v>360</v>
      </c>
      <c r="N85" s="2">
        <v>2</v>
      </c>
      <c r="O85" s="18">
        <v>76800</v>
      </c>
      <c r="P85" s="5">
        <v>3000</v>
      </c>
      <c r="Q85" s="5">
        <v>300</v>
      </c>
      <c r="R85" s="5">
        <f>O85+P85+Q85</f>
        <v>80100</v>
      </c>
      <c r="S85" s="5">
        <v>1602</v>
      </c>
      <c r="T85" s="5">
        <v>0</v>
      </c>
    </row>
    <row r="86" spans="1:20" s="1" customFormat="1">
      <c r="A86" s="4">
        <v>79</v>
      </c>
      <c r="B86" s="4" t="s">
        <v>42</v>
      </c>
      <c r="C86" s="4" t="s">
        <v>27</v>
      </c>
      <c r="D86" s="2">
        <f>E86+F86+G86+H86</f>
        <v>1</v>
      </c>
      <c r="E86" s="2">
        <v>1</v>
      </c>
      <c r="F86" s="2">
        <v>0</v>
      </c>
      <c r="G86" s="2">
        <v>0</v>
      </c>
      <c r="H86" s="3">
        <v>0</v>
      </c>
      <c r="I86" s="2">
        <f>J86+K86+L86+M86</f>
        <v>840</v>
      </c>
      <c r="J86" s="3">
        <v>840</v>
      </c>
      <c r="K86" s="3">
        <v>0</v>
      </c>
      <c r="L86" s="2">
        <v>0</v>
      </c>
      <c r="M86" s="3">
        <v>0</v>
      </c>
      <c r="N86" s="2">
        <v>1</v>
      </c>
      <c r="O86" s="18">
        <v>33600</v>
      </c>
      <c r="P86" s="5">
        <v>3600</v>
      </c>
      <c r="Q86" s="5">
        <v>150</v>
      </c>
      <c r="R86" s="5">
        <f>O86+P86+Q86</f>
        <v>37350</v>
      </c>
      <c r="S86" s="5">
        <v>747</v>
      </c>
      <c r="T86" s="5">
        <v>0</v>
      </c>
    </row>
    <row r="87" spans="1:20" s="1" customFormat="1">
      <c r="A87" s="4">
        <v>80</v>
      </c>
      <c r="B87" s="4" t="s">
        <v>173</v>
      </c>
      <c r="C87" s="4" t="s">
        <v>36</v>
      </c>
      <c r="D87" s="2">
        <f>E87+F87+G87+H87</f>
        <v>60</v>
      </c>
      <c r="E87" s="2">
        <v>1</v>
      </c>
      <c r="F87" s="2">
        <v>46</v>
      </c>
      <c r="G87" s="2">
        <v>10</v>
      </c>
      <c r="H87" s="3">
        <v>3</v>
      </c>
      <c r="I87" s="2">
        <f>J87+K87+L87+M87</f>
        <v>26686</v>
      </c>
      <c r="J87" s="3">
        <v>483</v>
      </c>
      <c r="K87" s="3">
        <v>21712</v>
      </c>
      <c r="L87" s="2">
        <v>3600</v>
      </c>
      <c r="M87" s="3">
        <v>891</v>
      </c>
      <c r="N87" s="2">
        <v>60</v>
      </c>
      <c r="O87" s="18">
        <v>1067425.2</v>
      </c>
      <c r="P87" s="5">
        <v>216000</v>
      </c>
      <c r="Q87" s="5">
        <v>9000</v>
      </c>
      <c r="R87" s="5">
        <f>O87+P87+Q87</f>
        <v>1292425.2</v>
      </c>
      <c r="S87" s="5">
        <v>25848.5</v>
      </c>
      <c r="T87" s="5">
        <v>0</v>
      </c>
    </row>
    <row r="88" spans="1:20" s="1" customFormat="1">
      <c r="A88" s="4">
        <v>81</v>
      </c>
      <c r="B88" s="4" t="s">
        <v>168</v>
      </c>
      <c r="C88" s="4" t="s">
        <v>36</v>
      </c>
      <c r="D88" s="2">
        <f>E88+F88+G88+H88</f>
        <v>54</v>
      </c>
      <c r="E88" s="2">
        <v>13</v>
      </c>
      <c r="F88" s="2">
        <v>27</v>
      </c>
      <c r="G88" s="2">
        <v>11</v>
      </c>
      <c r="H88" s="3">
        <v>3</v>
      </c>
      <c r="I88" s="2">
        <f>J88+K88+L88+M88</f>
        <v>18765</v>
      </c>
      <c r="J88" s="3">
        <v>8190</v>
      </c>
      <c r="K88" s="3">
        <v>6615</v>
      </c>
      <c r="L88" s="2">
        <v>3150</v>
      </c>
      <c r="M88" s="3">
        <v>810</v>
      </c>
      <c r="N88" s="2">
        <v>33</v>
      </c>
      <c r="O88" s="18">
        <v>750615.37</v>
      </c>
      <c r="P88" s="5">
        <v>114300</v>
      </c>
      <c r="Q88" s="5">
        <v>3712.5</v>
      </c>
      <c r="R88" s="5">
        <f>O88+P88+Q88</f>
        <v>868627.87</v>
      </c>
      <c r="S88" s="5">
        <v>17372.55</v>
      </c>
      <c r="T88" s="5">
        <v>0</v>
      </c>
    </row>
    <row r="89" spans="1:20" s="1" customFormat="1">
      <c r="A89" s="4">
        <v>82</v>
      </c>
      <c r="B89" s="16" t="s">
        <v>57</v>
      </c>
      <c r="C89" s="16" t="s">
        <v>36</v>
      </c>
      <c r="D89" s="2">
        <f>E89+F89+G89+H89</f>
        <v>55</v>
      </c>
      <c r="E89" s="2">
        <v>20</v>
      </c>
      <c r="F89" s="2">
        <v>19</v>
      </c>
      <c r="G89" s="2">
        <v>2</v>
      </c>
      <c r="H89" s="3">
        <v>14</v>
      </c>
      <c r="I89" s="2">
        <f>J89+K89+L89+M89</f>
        <v>25285</v>
      </c>
      <c r="J89" s="3">
        <v>16801</v>
      </c>
      <c r="K89" s="3">
        <v>2604</v>
      </c>
      <c r="L89" s="2">
        <v>840</v>
      </c>
      <c r="M89" s="3">
        <v>5040</v>
      </c>
      <c r="N89" s="2">
        <v>55</v>
      </c>
      <c r="O89" s="18">
        <v>1011368</v>
      </c>
      <c r="P89" s="5">
        <v>181500</v>
      </c>
      <c r="Q89" s="5">
        <v>5500</v>
      </c>
      <c r="R89" s="5">
        <f>O89+P89+Q89</f>
        <v>1198368</v>
      </c>
      <c r="S89" s="5">
        <v>23967.360000000001</v>
      </c>
      <c r="T89" s="5">
        <v>0</v>
      </c>
    </row>
    <row r="90" spans="1:20" s="1" customFormat="1">
      <c r="A90" s="4">
        <v>83</v>
      </c>
      <c r="B90" s="4" t="s">
        <v>117</v>
      </c>
      <c r="C90" s="4" t="s">
        <v>36</v>
      </c>
      <c r="D90" s="2">
        <f>E90+F90+G90+H90</f>
        <v>40</v>
      </c>
      <c r="E90" s="2">
        <v>6</v>
      </c>
      <c r="F90" s="2">
        <v>15</v>
      </c>
      <c r="G90" s="2">
        <v>11</v>
      </c>
      <c r="H90" s="3">
        <v>8</v>
      </c>
      <c r="I90" s="2">
        <f>J90+K90+L90+M90</f>
        <v>11931</v>
      </c>
      <c r="J90" s="3">
        <v>3600</v>
      </c>
      <c r="K90" s="3">
        <v>2631</v>
      </c>
      <c r="L90" s="2">
        <v>3300</v>
      </c>
      <c r="M90" s="3">
        <v>2400</v>
      </c>
      <c r="N90" s="2">
        <v>25</v>
      </c>
      <c r="O90" s="18">
        <v>477240</v>
      </c>
      <c r="P90" s="5">
        <v>35014.5</v>
      </c>
      <c r="Q90" s="5">
        <v>3750</v>
      </c>
      <c r="R90" s="5">
        <f>O90+P90+Q90</f>
        <v>516004.5</v>
      </c>
      <c r="S90" s="5">
        <v>10320.09</v>
      </c>
      <c r="T90" s="5">
        <v>0</v>
      </c>
    </row>
    <row r="91" spans="1:20" s="1" customFormat="1">
      <c r="A91" s="4">
        <v>84</v>
      </c>
      <c r="B91" s="4" t="s">
        <v>55</v>
      </c>
      <c r="C91" s="4" t="s">
        <v>36</v>
      </c>
      <c r="D91" s="2">
        <f>E91+F91+G91+H91</f>
        <v>116</v>
      </c>
      <c r="E91" s="2">
        <v>40</v>
      </c>
      <c r="F91" s="2">
        <v>45</v>
      </c>
      <c r="G91" s="2">
        <v>20</v>
      </c>
      <c r="H91" s="3">
        <v>11</v>
      </c>
      <c r="I91" s="2">
        <f>J91+K91+L91+M91</f>
        <v>43819</v>
      </c>
      <c r="J91" s="3">
        <v>30841</v>
      </c>
      <c r="K91" s="3">
        <v>1098</v>
      </c>
      <c r="L91" s="2">
        <v>7920</v>
      </c>
      <c r="M91" s="3">
        <v>3960</v>
      </c>
      <c r="N91" s="2">
        <v>95</v>
      </c>
      <c r="O91" s="18">
        <v>1752723.6</v>
      </c>
      <c r="P91" s="5">
        <v>375630</v>
      </c>
      <c r="Q91" s="5">
        <v>14250</v>
      </c>
      <c r="R91" s="5">
        <f>O91+P91+Q91</f>
        <v>2142603.6</v>
      </c>
      <c r="S91" s="5">
        <f>42852.07-167.11</f>
        <v>42684.959999999999</v>
      </c>
      <c r="T91" s="5">
        <v>0</v>
      </c>
    </row>
    <row r="92" spans="1:20" s="1" customFormat="1">
      <c r="A92" s="4">
        <v>85</v>
      </c>
      <c r="B92" s="4" t="s">
        <v>75</v>
      </c>
      <c r="C92" s="4" t="s">
        <v>36</v>
      </c>
      <c r="D92" s="2">
        <f>E92+F92+G92+H92</f>
        <v>30</v>
      </c>
      <c r="E92" s="2">
        <v>0</v>
      </c>
      <c r="F92" s="2">
        <v>24</v>
      </c>
      <c r="G92" s="2">
        <v>0</v>
      </c>
      <c r="H92" s="3">
        <v>6</v>
      </c>
      <c r="I92" s="2">
        <f>J92+K92+L92+M92</f>
        <v>9745</v>
      </c>
      <c r="J92" s="3">
        <v>0</v>
      </c>
      <c r="K92" s="3">
        <v>7945</v>
      </c>
      <c r="L92" s="2">
        <v>0</v>
      </c>
      <c r="M92" s="3">
        <v>1800</v>
      </c>
      <c r="N92" s="2">
        <v>26</v>
      </c>
      <c r="O92" s="18">
        <v>389819.39999999997</v>
      </c>
      <c r="P92" s="5">
        <v>36000</v>
      </c>
      <c r="Q92" s="5">
        <v>3900</v>
      </c>
      <c r="R92" s="5">
        <f>O92+P92+Q92</f>
        <v>429719.39999999997</v>
      </c>
      <c r="S92" s="5">
        <v>8594.3799999999992</v>
      </c>
      <c r="T92" s="5">
        <v>0</v>
      </c>
    </row>
    <row r="93" spans="1:20" s="1" customFormat="1">
      <c r="A93" s="4">
        <v>86</v>
      </c>
      <c r="B93" s="4" t="s">
        <v>81</v>
      </c>
      <c r="C93" s="4" t="s">
        <v>82</v>
      </c>
      <c r="D93" s="2">
        <f>E93+F93+G93+H93</f>
        <v>73</v>
      </c>
      <c r="E93" s="2">
        <v>2</v>
      </c>
      <c r="F93" s="2">
        <v>41</v>
      </c>
      <c r="G93" s="2">
        <v>18</v>
      </c>
      <c r="H93" s="3">
        <v>12</v>
      </c>
      <c r="I93" s="2">
        <f>J93+K93+L93+M93</f>
        <v>26538</v>
      </c>
      <c r="J93" s="3">
        <v>1680</v>
      </c>
      <c r="K93" s="3">
        <v>14058</v>
      </c>
      <c r="L93" s="2">
        <v>6480</v>
      </c>
      <c r="M93" s="3">
        <v>4320</v>
      </c>
      <c r="N93" s="2">
        <v>18</v>
      </c>
      <c r="O93" s="18">
        <v>1061514</v>
      </c>
      <c r="P93" s="5">
        <v>54000</v>
      </c>
      <c r="Q93" s="5">
        <v>1800</v>
      </c>
      <c r="R93" s="5">
        <f>O93+P93+Q93</f>
        <v>1117314</v>
      </c>
      <c r="S93" s="5">
        <v>22346.28</v>
      </c>
      <c r="T93" s="5">
        <v>0</v>
      </c>
    </row>
    <row r="94" spans="1:20" s="1" customFormat="1">
      <c r="A94" s="4">
        <v>87</v>
      </c>
      <c r="B94" s="4" t="s">
        <v>139</v>
      </c>
      <c r="C94" s="4" t="s">
        <v>27</v>
      </c>
      <c r="D94" s="2">
        <f>E94+F94+G94+H94</f>
        <v>6</v>
      </c>
      <c r="E94" s="2">
        <v>1</v>
      </c>
      <c r="F94" s="2">
        <v>2</v>
      </c>
      <c r="G94" s="2">
        <v>0</v>
      </c>
      <c r="H94" s="3">
        <v>3</v>
      </c>
      <c r="I94" s="2">
        <f>J94+K94+L94+M94</f>
        <v>3360</v>
      </c>
      <c r="J94" s="3">
        <v>840</v>
      </c>
      <c r="K94" s="3">
        <v>1440</v>
      </c>
      <c r="L94" s="2">
        <v>0</v>
      </c>
      <c r="M94" s="3">
        <v>1080</v>
      </c>
      <c r="N94" s="2">
        <v>2</v>
      </c>
      <c r="O94" s="18">
        <v>134400</v>
      </c>
      <c r="P94" s="5">
        <v>9600</v>
      </c>
      <c r="Q94" s="5">
        <v>300</v>
      </c>
      <c r="R94" s="5">
        <f>O94+P94+Q94</f>
        <v>144300</v>
      </c>
      <c r="S94" s="5">
        <v>2886</v>
      </c>
      <c r="T94" s="5">
        <v>0</v>
      </c>
    </row>
    <row r="95" spans="1:20" s="1" customFormat="1">
      <c r="A95" s="4">
        <v>88</v>
      </c>
      <c r="B95" s="4" t="s">
        <v>52</v>
      </c>
      <c r="C95" s="17" t="s">
        <v>27</v>
      </c>
      <c r="D95" s="2">
        <f>E95+F95+G95+H95</f>
        <v>15</v>
      </c>
      <c r="E95" s="2">
        <v>3</v>
      </c>
      <c r="F95" s="2">
        <v>7</v>
      </c>
      <c r="G95" s="2">
        <v>0</v>
      </c>
      <c r="H95" s="3">
        <v>5</v>
      </c>
      <c r="I95" s="2">
        <f>J95+K95+L95+M95</f>
        <v>6396</v>
      </c>
      <c r="J95" s="3">
        <v>2400</v>
      </c>
      <c r="K95" s="3">
        <v>2196</v>
      </c>
      <c r="L95" s="2">
        <v>0</v>
      </c>
      <c r="M95" s="3">
        <v>1800</v>
      </c>
      <c r="N95" s="2">
        <v>14</v>
      </c>
      <c r="O95" s="18">
        <v>255824.51999999996</v>
      </c>
      <c r="P95" s="5">
        <v>23520</v>
      </c>
      <c r="Q95" s="5">
        <v>2100</v>
      </c>
      <c r="R95" s="5">
        <f>O95+P95+Q95</f>
        <v>281444.51999999996</v>
      </c>
      <c r="S95" s="5">
        <v>5628.89</v>
      </c>
      <c r="T95" s="5">
        <v>0</v>
      </c>
    </row>
    <row r="96" spans="1:20" s="1" customFormat="1">
      <c r="A96" s="4">
        <v>89</v>
      </c>
      <c r="B96" s="4" t="s">
        <v>143</v>
      </c>
      <c r="C96" s="4" t="s">
        <v>29</v>
      </c>
      <c r="D96" s="2">
        <f>E96+F96+G96+H96</f>
        <v>27</v>
      </c>
      <c r="E96" s="2">
        <v>5</v>
      </c>
      <c r="F96" s="2">
        <v>14</v>
      </c>
      <c r="G96" s="2">
        <v>4</v>
      </c>
      <c r="H96" s="3">
        <v>4</v>
      </c>
      <c r="I96" s="2">
        <f>J96+K96+L96+M96</f>
        <v>5905</v>
      </c>
      <c r="J96" s="3">
        <v>1800</v>
      </c>
      <c r="K96" s="3">
        <v>2665</v>
      </c>
      <c r="L96" s="2">
        <v>720</v>
      </c>
      <c r="M96" s="3">
        <v>720</v>
      </c>
      <c r="N96" s="2">
        <v>6</v>
      </c>
      <c r="O96" s="18">
        <v>214706.74</v>
      </c>
      <c r="P96" s="5">
        <v>13200</v>
      </c>
      <c r="Q96" s="5">
        <v>900</v>
      </c>
      <c r="R96" s="5">
        <f>O96+P96+Q96</f>
        <v>228806.74</v>
      </c>
      <c r="S96" s="5">
        <v>4576.13</v>
      </c>
      <c r="T96" s="5">
        <v>0</v>
      </c>
    </row>
    <row r="97" spans="1:20" s="1" customFormat="1">
      <c r="A97" s="4">
        <v>90</v>
      </c>
      <c r="B97" s="4" t="s">
        <v>150</v>
      </c>
      <c r="C97" s="4" t="s">
        <v>27</v>
      </c>
      <c r="D97" s="2">
        <f>E97+F97+G97+H97</f>
        <v>6</v>
      </c>
      <c r="E97" s="2">
        <v>0</v>
      </c>
      <c r="F97" s="2">
        <v>3</v>
      </c>
      <c r="G97" s="2">
        <v>1</v>
      </c>
      <c r="H97" s="3">
        <v>2</v>
      </c>
      <c r="I97" s="2">
        <f>J97+K97+L97+M97</f>
        <v>3240</v>
      </c>
      <c r="J97" s="3">
        <v>0</v>
      </c>
      <c r="K97" s="3">
        <v>2160</v>
      </c>
      <c r="L97" s="2">
        <v>360</v>
      </c>
      <c r="M97" s="3">
        <v>720</v>
      </c>
      <c r="N97" s="2">
        <v>6</v>
      </c>
      <c r="O97" s="18">
        <v>129600</v>
      </c>
      <c r="P97" s="5">
        <v>21600</v>
      </c>
      <c r="Q97" s="5">
        <v>900</v>
      </c>
      <c r="R97" s="5">
        <f>O97+P97+Q97</f>
        <v>152100</v>
      </c>
      <c r="S97" s="5">
        <v>3042</v>
      </c>
      <c r="T97" s="5">
        <v>0</v>
      </c>
    </row>
    <row r="98" spans="1:20" s="1" customFormat="1">
      <c r="A98" s="4">
        <v>91</v>
      </c>
      <c r="B98" s="4" t="s">
        <v>63</v>
      </c>
      <c r="C98" s="4" t="s">
        <v>27</v>
      </c>
      <c r="D98" s="2">
        <f>E98+F98+G98+H98</f>
        <v>12</v>
      </c>
      <c r="E98" s="2">
        <v>3</v>
      </c>
      <c r="F98" s="2">
        <v>5</v>
      </c>
      <c r="G98" s="2">
        <v>2</v>
      </c>
      <c r="H98" s="3">
        <v>2</v>
      </c>
      <c r="I98" s="2">
        <f>J98+K98+L98+M98</f>
        <v>5600</v>
      </c>
      <c r="J98" s="3">
        <v>1460</v>
      </c>
      <c r="K98" s="3">
        <v>3420</v>
      </c>
      <c r="L98" s="2">
        <v>0</v>
      </c>
      <c r="M98" s="3">
        <v>720</v>
      </c>
      <c r="N98" s="2">
        <v>12</v>
      </c>
      <c r="O98" s="18">
        <v>223920</v>
      </c>
      <c r="P98" s="5">
        <v>26492.400000000001</v>
      </c>
      <c r="Q98" s="5">
        <v>1800</v>
      </c>
      <c r="R98" s="5">
        <f>O98+P98+Q98</f>
        <v>252212.4</v>
      </c>
      <c r="S98" s="5">
        <v>5044.24</v>
      </c>
      <c r="T98" s="5">
        <v>0</v>
      </c>
    </row>
    <row r="99" spans="1:20" s="1" customFormat="1">
      <c r="A99" s="4">
        <v>92</v>
      </c>
      <c r="B99" s="4" t="s">
        <v>108</v>
      </c>
      <c r="C99" s="4" t="s">
        <v>29</v>
      </c>
      <c r="D99" s="2">
        <f>E99+F99+G99+H99</f>
        <v>26</v>
      </c>
      <c r="E99" s="2">
        <v>1</v>
      </c>
      <c r="F99" s="2">
        <v>23</v>
      </c>
      <c r="G99" s="2">
        <v>2</v>
      </c>
      <c r="H99" s="3">
        <v>0</v>
      </c>
      <c r="I99" s="2">
        <f>J99+K99+L99+M99</f>
        <v>8848</v>
      </c>
      <c r="J99" s="3">
        <v>721</v>
      </c>
      <c r="K99" s="3">
        <v>7527</v>
      </c>
      <c r="L99" s="2">
        <v>600</v>
      </c>
      <c r="M99" s="3">
        <v>0</v>
      </c>
      <c r="N99" s="2">
        <v>10</v>
      </c>
      <c r="O99" s="18">
        <v>353880.36</v>
      </c>
      <c r="P99" s="5">
        <v>0</v>
      </c>
      <c r="Q99" s="5">
        <v>1500</v>
      </c>
      <c r="R99" s="5">
        <f>O99+P99+Q99</f>
        <v>355380.36</v>
      </c>
      <c r="S99" s="5">
        <v>7107.6</v>
      </c>
      <c r="T99" s="5">
        <v>0</v>
      </c>
    </row>
    <row r="100" spans="1:20" s="1" customFormat="1">
      <c r="A100" s="4">
        <v>93</v>
      </c>
      <c r="B100" s="4" t="s">
        <v>88</v>
      </c>
      <c r="C100" s="4" t="s">
        <v>29</v>
      </c>
      <c r="D100" s="2">
        <f>E100+F100+G100+H100</f>
        <v>5</v>
      </c>
      <c r="E100" s="2">
        <v>0</v>
      </c>
      <c r="F100" s="2">
        <v>4</v>
      </c>
      <c r="G100" s="2">
        <v>1</v>
      </c>
      <c r="H100" s="3">
        <v>0</v>
      </c>
      <c r="I100" s="2">
        <f>J100+K100+L100+M100</f>
        <v>2800</v>
      </c>
      <c r="J100" s="3">
        <v>0</v>
      </c>
      <c r="K100" s="3">
        <v>2400</v>
      </c>
      <c r="L100" s="2">
        <v>400</v>
      </c>
      <c r="M100" s="3">
        <v>0</v>
      </c>
      <c r="N100" s="2">
        <v>5</v>
      </c>
      <c r="O100" s="18">
        <v>112000</v>
      </c>
      <c r="P100" s="5">
        <v>9000</v>
      </c>
      <c r="Q100" s="5">
        <v>750</v>
      </c>
      <c r="R100" s="5">
        <f>O100+P100+Q100</f>
        <v>121750</v>
      </c>
      <c r="S100" s="5">
        <v>2435</v>
      </c>
      <c r="T100" s="5">
        <v>0</v>
      </c>
    </row>
    <row r="101" spans="1:20" s="1" customFormat="1">
      <c r="A101" s="4">
        <v>94</v>
      </c>
      <c r="B101" s="4" t="s">
        <v>92</v>
      </c>
      <c r="C101" s="4" t="s">
        <v>27</v>
      </c>
      <c r="D101" s="2">
        <f>E101+F101+G101+H101</f>
        <v>10</v>
      </c>
      <c r="E101" s="2">
        <v>0</v>
      </c>
      <c r="F101" s="2">
        <v>9</v>
      </c>
      <c r="G101" s="2">
        <v>0</v>
      </c>
      <c r="H101" s="3">
        <v>1</v>
      </c>
      <c r="I101" s="2">
        <f>J101+K101+L101+M101</f>
        <v>4320</v>
      </c>
      <c r="J101" s="3">
        <v>0</v>
      </c>
      <c r="K101" s="3">
        <v>3960</v>
      </c>
      <c r="L101" s="2">
        <v>0</v>
      </c>
      <c r="M101" s="3">
        <v>360</v>
      </c>
      <c r="N101" s="2">
        <v>7</v>
      </c>
      <c r="O101" s="18">
        <v>172800</v>
      </c>
      <c r="P101" s="5">
        <v>12000</v>
      </c>
      <c r="Q101" s="5">
        <v>1050</v>
      </c>
      <c r="R101" s="5">
        <f>O101+P101+Q101</f>
        <v>185850</v>
      </c>
      <c r="S101" s="5">
        <v>3717</v>
      </c>
      <c r="T101" s="5">
        <v>0</v>
      </c>
    </row>
    <row r="102" spans="1:20" s="1" customFormat="1">
      <c r="A102" s="4">
        <v>95</v>
      </c>
      <c r="B102" s="4" t="s">
        <v>85</v>
      </c>
      <c r="C102" s="4" t="s">
        <v>27</v>
      </c>
      <c r="D102" s="2">
        <f>E102+F102+G102+H102</f>
        <v>20</v>
      </c>
      <c r="E102" s="2">
        <v>2</v>
      </c>
      <c r="F102" s="2">
        <v>16</v>
      </c>
      <c r="G102" s="2">
        <v>2</v>
      </c>
      <c r="H102" s="3">
        <v>0</v>
      </c>
      <c r="I102" s="2">
        <f>J102+K102+L102+M102</f>
        <v>10082</v>
      </c>
      <c r="J102" s="3">
        <v>1681</v>
      </c>
      <c r="K102" s="3">
        <v>7561</v>
      </c>
      <c r="L102" s="2">
        <v>840</v>
      </c>
      <c r="M102" s="3">
        <v>0</v>
      </c>
      <c r="N102" s="2">
        <v>10</v>
      </c>
      <c r="O102" s="18">
        <v>403253.99999999994</v>
      </c>
      <c r="P102" s="5">
        <v>40800</v>
      </c>
      <c r="Q102" s="5">
        <v>0</v>
      </c>
      <c r="R102" s="5">
        <f>O102+P102+Q102</f>
        <v>444053.99999999994</v>
      </c>
      <c r="S102" s="5">
        <v>8881.08</v>
      </c>
      <c r="T102" s="5">
        <v>0</v>
      </c>
    </row>
    <row r="103" spans="1:20" s="1" customFormat="1">
      <c r="A103" s="4">
        <v>96</v>
      </c>
      <c r="B103" s="4" t="s">
        <v>120</v>
      </c>
      <c r="C103" s="4" t="s">
        <v>27</v>
      </c>
      <c r="D103" s="2">
        <f>E103+F103+G103+H103</f>
        <v>5</v>
      </c>
      <c r="E103" s="2">
        <v>0</v>
      </c>
      <c r="F103" s="2">
        <v>4</v>
      </c>
      <c r="G103" s="2">
        <v>1</v>
      </c>
      <c r="H103" s="3">
        <v>0</v>
      </c>
      <c r="I103" s="2">
        <f>J103+K103+L103+M103</f>
        <v>1700</v>
      </c>
      <c r="J103" s="3">
        <v>0</v>
      </c>
      <c r="K103" s="3">
        <v>1540</v>
      </c>
      <c r="L103" s="2">
        <v>160</v>
      </c>
      <c r="M103" s="3">
        <v>0</v>
      </c>
      <c r="N103" s="2">
        <v>1</v>
      </c>
      <c r="O103" s="18">
        <v>68000</v>
      </c>
      <c r="P103" s="5">
        <v>0</v>
      </c>
      <c r="Q103" s="5">
        <v>0</v>
      </c>
      <c r="R103" s="5">
        <f>O103+P103+Q103</f>
        <v>68000</v>
      </c>
      <c r="S103" s="5">
        <v>1360</v>
      </c>
      <c r="T103" s="5">
        <v>0</v>
      </c>
    </row>
    <row r="104" spans="1:20" s="1" customFormat="1">
      <c r="A104" s="4">
        <v>97</v>
      </c>
      <c r="B104" s="4" t="s">
        <v>112</v>
      </c>
      <c r="C104" s="4" t="s">
        <v>27</v>
      </c>
      <c r="D104" s="2">
        <f>E104+F104+G104+H104</f>
        <v>3</v>
      </c>
      <c r="E104" s="2">
        <v>0</v>
      </c>
      <c r="F104" s="2">
        <v>2</v>
      </c>
      <c r="G104" s="2">
        <v>0</v>
      </c>
      <c r="H104" s="3">
        <v>1</v>
      </c>
      <c r="I104" s="2">
        <f>J104+K104+L104+M104</f>
        <v>1800</v>
      </c>
      <c r="J104" s="3">
        <v>0</v>
      </c>
      <c r="K104" s="3">
        <v>1440</v>
      </c>
      <c r="L104" s="2">
        <v>0</v>
      </c>
      <c r="M104" s="3">
        <v>360</v>
      </c>
      <c r="N104" s="2">
        <v>1</v>
      </c>
      <c r="O104" s="18">
        <v>72000</v>
      </c>
      <c r="P104" s="5">
        <v>6000</v>
      </c>
      <c r="Q104" s="5">
        <v>150</v>
      </c>
      <c r="R104" s="5">
        <f>O104+P104+Q104</f>
        <v>78150</v>
      </c>
      <c r="S104" s="5">
        <v>1563</v>
      </c>
      <c r="T104" s="5">
        <v>0</v>
      </c>
    </row>
    <row r="105" spans="1:20" s="1" customFormat="1">
      <c r="A105" s="4">
        <v>98</v>
      </c>
      <c r="B105" s="4" t="s">
        <v>58</v>
      </c>
      <c r="C105" s="9" t="s">
        <v>29</v>
      </c>
      <c r="D105" s="2">
        <f>E105+F105+G105+H105</f>
        <v>5</v>
      </c>
      <c r="E105" s="2">
        <v>1</v>
      </c>
      <c r="F105" s="2">
        <v>0</v>
      </c>
      <c r="G105" s="2">
        <v>3</v>
      </c>
      <c r="H105" s="3">
        <v>1</v>
      </c>
      <c r="I105" s="2">
        <f>J105+K105+L105+M105</f>
        <v>1787</v>
      </c>
      <c r="J105" s="3">
        <v>360</v>
      </c>
      <c r="K105" s="3">
        <v>0</v>
      </c>
      <c r="L105" s="2">
        <v>1080</v>
      </c>
      <c r="M105" s="3">
        <v>347</v>
      </c>
      <c r="N105" s="2">
        <v>3</v>
      </c>
      <c r="O105" s="18">
        <v>66119</v>
      </c>
      <c r="P105" s="5">
        <v>13200</v>
      </c>
      <c r="Q105" s="5">
        <v>16</v>
      </c>
      <c r="R105" s="5">
        <f>O105+P105+Q105</f>
        <v>79335</v>
      </c>
      <c r="S105" s="5">
        <v>0</v>
      </c>
      <c r="T105" s="5">
        <v>0</v>
      </c>
    </row>
    <row r="106" spans="1:20" s="1" customFormat="1">
      <c r="A106" s="4">
        <v>99</v>
      </c>
      <c r="B106" s="4" t="s">
        <v>111</v>
      </c>
      <c r="C106" s="4" t="s">
        <v>29</v>
      </c>
      <c r="D106" s="2">
        <f>E106+F106+G106+H106</f>
        <v>13</v>
      </c>
      <c r="E106" s="2">
        <v>0</v>
      </c>
      <c r="F106" s="2">
        <v>10</v>
      </c>
      <c r="G106" s="2">
        <v>3</v>
      </c>
      <c r="H106" s="3">
        <v>0</v>
      </c>
      <c r="I106" s="2">
        <f>J106+K106+L106+M106</f>
        <v>5366</v>
      </c>
      <c r="J106" s="3">
        <v>0</v>
      </c>
      <c r="K106" s="3">
        <v>4286</v>
      </c>
      <c r="L106" s="2">
        <v>1080</v>
      </c>
      <c r="M106" s="3">
        <v>0</v>
      </c>
      <c r="N106" s="2">
        <v>11</v>
      </c>
      <c r="O106" s="18">
        <v>214621.09</v>
      </c>
      <c r="P106" s="5">
        <v>3500</v>
      </c>
      <c r="Q106" s="5">
        <v>1650</v>
      </c>
      <c r="R106" s="5">
        <f>O106+P106+Q106</f>
        <v>219771.09</v>
      </c>
      <c r="S106" s="5">
        <v>4395.42</v>
      </c>
      <c r="T106" s="5">
        <v>0</v>
      </c>
    </row>
    <row r="107" spans="1:20" s="1" customFormat="1">
      <c r="A107" s="4">
        <v>100</v>
      </c>
      <c r="B107" s="4" t="s">
        <v>155</v>
      </c>
      <c r="C107" s="4" t="s">
        <v>27</v>
      </c>
      <c r="D107" s="2">
        <f>E107+F107+G107+H107</f>
        <v>10</v>
      </c>
      <c r="E107" s="2">
        <v>0</v>
      </c>
      <c r="F107" s="2">
        <v>8</v>
      </c>
      <c r="G107" s="2">
        <v>0</v>
      </c>
      <c r="H107" s="3">
        <v>2</v>
      </c>
      <c r="I107" s="2">
        <f>J107+K107+L107+M107</f>
        <v>4813</v>
      </c>
      <c r="J107" s="3">
        <v>0</v>
      </c>
      <c r="K107" s="3">
        <v>4093</v>
      </c>
      <c r="L107" s="2">
        <v>0</v>
      </c>
      <c r="M107" s="3">
        <v>720</v>
      </c>
      <c r="N107" s="2">
        <v>10</v>
      </c>
      <c r="O107" s="18">
        <v>192507</v>
      </c>
      <c r="P107" s="5">
        <v>7200</v>
      </c>
      <c r="Q107" s="5">
        <v>1500</v>
      </c>
      <c r="R107" s="5">
        <f>O107+P107+Q107</f>
        <v>201207</v>
      </c>
      <c r="S107" s="5">
        <v>4024.14</v>
      </c>
      <c r="T107" s="5">
        <v>0</v>
      </c>
    </row>
    <row r="108" spans="1:20" s="1" customFormat="1">
      <c r="A108" s="4">
        <v>101</v>
      </c>
      <c r="B108" s="4" t="s">
        <v>76</v>
      </c>
      <c r="C108" s="4" t="s">
        <v>27</v>
      </c>
      <c r="D108" s="2">
        <f>E108+F108+G108+H108</f>
        <v>8</v>
      </c>
      <c r="E108" s="2">
        <v>1</v>
      </c>
      <c r="F108" s="2">
        <v>5</v>
      </c>
      <c r="G108" s="2">
        <v>2</v>
      </c>
      <c r="H108" s="3">
        <v>0</v>
      </c>
      <c r="I108" s="2">
        <f>J108+K108+L108+M108</f>
        <v>2770</v>
      </c>
      <c r="J108" s="3">
        <v>400</v>
      </c>
      <c r="K108" s="3">
        <v>1750</v>
      </c>
      <c r="L108" s="2">
        <v>620</v>
      </c>
      <c r="M108" s="3">
        <v>0</v>
      </c>
      <c r="N108" s="2">
        <v>4</v>
      </c>
      <c r="O108" s="18">
        <v>110800</v>
      </c>
      <c r="P108" s="5">
        <v>16000</v>
      </c>
      <c r="Q108" s="5">
        <v>600</v>
      </c>
      <c r="R108" s="5">
        <f>O108+P108+Q108</f>
        <v>127400</v>
      </c>
      <c r="S108" s="5">
        <v>2548</v>
      </c>
      <c r="T108" s="5">
        <v>0</v>
      </c>
    </row>
    <row r="109" spans="1:20" s="1" customFormat="1">
      <c r="A109" s="4">
        <v>102</v>
      </c>
      <c r="B109" s="4" t="s">
        <v>152</v>
      </c>
      <c r="C109" s="4" t="s">
        <v>29</v>
      </c>
      <c r="D109" s="2">
        <f>E109+F109+G109+H109</f>
        <v>25</v>
      </c>
      <c r="E109" s="2">
        <v>1</v>
      </c>
      <c r="F109" s="2">
        <v>10</v>
      </c>
      <c r="G109" s="2">
        <v>9</v>
      </c>
      <c r="H109" s="3">
        <v>5</v>
      </c>
      <c r="I109" s="2">
        <f>J109+K109+L109+M109</f>
        <v>9151</v>
      </c>
      <c r="J109" s="3">
        <v>840</v>
      </c>
      <c r="K109" s="3">
        <v>3151</v>
      </c>
      <c r="L109" s="2">
        <v>3360</v>
      </c>
      <c r="M109" s="3">
        <v>1800</v>
      </c>
      <c r="N109" s="2">
        <v>13</v>
      </c>
      <c r="O109" s="18">
        <v>366024.89999999997</v>
      </c>
      <c r="P109" s="5">
        <v>61200</v>
      </c>
      <c r="Q109" s="5">
        <v>1950</v>
      </c>
      <c r="R109" s="5">
        <f>O109+P109+Q109</f>
        <v>429174.89999999997</v>
      </c>
      <c r="S109" s="5">
        <v>8583.49</v>
      </c>
      <c r="T109" s="5">
        <v>0</v>
      </c>
    </row>
    <row r="110" spans="1:20" s="1" customFormat="1">
      <c r="A110" s="4">
        <v>103</v>
      </c>
      <c r="B110" s="4" t="s">
        <v>86</v>
      </c>
      <c r="C110" s="4" t="s">
        <v>27</v>
      </c>
      <c r="D110" s="2">
        <f>E110+F110+G110+H110</f>
        <v>9</v>
      </c>
      <c r="E110" s="2">
        <v>0</v>
      </c>
      <c r="F110" s="2">
        <v>8</v>
      </c>
      <c r="G110" s="2">
        <v>1</v>
      </c>
      <c r="H110" s="3">
        <v>0</v>
      </c>
      <c r="I110" s="2">
        <f>J110+K110+L110+M110</f>
        <v>3739</v>
      </c>
      <c r="J110" s="3">
        <v>0</v>
      </c>
      <c r="K110" s="3">
        <v>3379</v>
      </c>
      <c r="L110" s="2">
        <v>360</v>
      </c>
      <c r="M110" s="3">
        <v>0</v>
      </c>
      <c r="N110" s="2">
        <v>5</v>
      </c>
      <c r="O110" s="18">
        <v>149550.97999999998</v>
      </c>
      <c r="P110" s="5">
        <v>0</v>
      </c>
      <c r="Q110" s="5">
        <v>750</v>
      </c>
      <c r="R110" s="5">
        <f>O110+P110+Q110</f>
        <v>150300.97999999998</v>
      </c>
      <c r="S110" s="5">
        <v>3006.01</v>
      </c>
      <c r="T110" s="5">
        <v>0</v>
      </c>
    </row>
    <row r="111" spans="1:20" s="1" customFormat="1">
      <c r="A111" s="4">
        <v>104</v>
      </c>
      <c r="B111" s="4" t="s">
        <v>133</v>
      </c>
      <c r="C111" s="4" t="s">
        <v>27</v>
      </c>
      <c r="D111" s="2">
        <f>E111+F111+G111+H111</f>
        <v>12</v>
      </c>
      <c r="E111" s="2">
        <v>0</v>
      </c>
      <c r="F111" s="2">
        <v>8</v>
      </c>
      <c r="G111" s="2">
        <v>2</v>
      </c>
      <c r="H111" s="3">
        <v>2</v>
      </c>
      <c r="I111" s="2">
        <f>J111+K111+L111+M111</f>
        <v>4753</v>
      </c>
      <c r="J111" s="3">
        <v>0</v>
      </c>
      <c r="K111" s="3">
        <v>3433</v>
      </c>
      <c r="L111" s="2">
        <v>660</v>
      </c>
      <c r="M111" s="3">
        <v>660</v>
      </c>
      <c r="N111" s="2">
        <v>5</v>
      </c>
      <c r="O111" s="18">
        <v>190088.5</v>
      </c>
      <c r="P111" s="5">
        <v>5000</v>
      </c>
      <c r="Q111" s="5">
        <v>750</v>
      </c>
      <c r="R111" s="5">
        <f>O111+P111+Q111</f>
        <v>195838.5</v>
      </c>
      <c r="S111" s="5">
        <v>3916.77</v>
      </c>
      <c r="T111" s="5">
        <v>0</v>
      </c>
    </row>
    <row r="112" spans="1:20" s="1" customFormat="1">
      <c r="A112" s="4">
        <v>105</v>
      </c>
      <c r="B112" s="12" t="s">
        <v>165</v>
      </c>
      <c r="C112" s="12" t="s">
        <v>27</v>
      </c>
      <c r="D112" s="2">
        <f>E112+F112+G112+H112</f>
        <v>14</v>
      </c>
      <c r="E112" s="2">
        <v>6</v>
      </c>
      <c r="F112" s="2">
        <v>6</v>
      </c>
      <c r="G112" s="2">
        <v>1</v>
      </c>
      <c r="H112" s="3">
        <v>1</v>
      </c>
      <c r="I112" s="2">
        <f>J112+K112+L112+M112</f>
        <v>7093</v>
      </c>
      <c r="J112" s="3">
        <v>5040</v>
      </c>
      <c r="K112" s="3">
        <v>1333</v>
      </c>
      <c r="L112" s="2">
        <v>360</v>
      </c>
      <c r="M112" s="3">
        <v>360</v>
      </c>
      <c r="N112" s="2">
        <v>14</v>
      </c>
      <c r="O112" s="18">
        <v>283708.59999999998</v>
      </c>
      <c r="P112" s="5">
        <v>30800</v>
      </c>
      <c r="Q112" s="5">
        <v>2100</v>
      </c>
      <c r="R112" s="5">
        <f>O112+P112+Q112</f>
        <v>316608.59999999998</v>
      </c>
      <c r="S112" s="5">
        <v>6332.17</v>
      </c>
      <c r="T112" s="5">
        <v>0</v>
      </c>
    </row>
    <row r="113" spans="1:20" s="1" customFormat="1">
      <c r="A113" s="4">
        <v>106</v>
      </c>
      <c r="B113" s="4" t="s">
        <v>43</v>
      </c>
      <c r="C113" s="4" t="s">
        <v>29</v>
      </c>
      <c r="D113" s="2">
        <f>E113+F113+G113+H113</f>
        <v>4</v>
      </c>
      <c r="E113" s="2">
        <v>0</v>
      </c>
      <c r="F113" s="2">
        <v>2</v>
      </c>
      <c r="G113" s="2">
        <v>1</v>
      </c>
      <c r="H113" s="3">
        <v>1</v>
      </c>
      <c r="I113" s="2">
        <f>J113+K113+L113+M113</f>
        <v>2280</v>
      </c>
      <c r="J113" s="3">
        <v>0</v>
      </c>
      <c r="K113" s="3">
        <v>1440</v>
      </c>
      <c r="L113" s="2">
        <v>480</v>
      </c>
      <c r="M113" s="3">
        <v>360</v>
      </c>
      <c r="N113" s="2">
        <v>4</v>
      </c>
      <c r="O113" s="18">
        <v>91200</v>
      </c>
      <c r="P113" s="5">
        <v>7200</v>
      </c>
      <c r="Q113" s="5">
        <v>600</v>
      </c>
      <c r="R113" s="5">
        <f>O113+P113+Q113</f>
        <v>99000</v>
      </c>
      <c r="S113" s="5">
        <v>1980</v>
      </c>
      <c r="T113" s="5">
        <v>0</v>
      </c>
    </row>
    <row r="114" spans="1:20" s="1" customFormat="1">
      <c r="A114" s="4">
        <v>107</v>
      </c>
      <c r="B114" s="4" t="s">
        <v>37</v>
      </c>
      <c r="C114" s="4" t="s">
        <v>27</v>
      </c>
      <c r="D114" s="2">
        <f>E114+F114+G114+H114</f>
        <v>30</v>
      </c>
      <c r="E114" s="2">
        <v>10</v>
      </c>
      <c r="F114" s="2">
        <v>10</v>
      </c>
      <c r="G114" s="2">
        <v>4</v>
      </c>
      <c r="H114" s="3">
        <v>6</v>
      </c>
      <c r="I114" s="2">
        <f>J114+K114+L114+M114</f>
        <v>10310</v>
      </c>
      <c r="J114" s="3">
        <v>6300</v>
      </c>
      <c r="K114" s="3">
        <v>1310</v>
      </c>
      <c r="L114" s="2">
        <v>1080</v>
      </c>
      <c r="M114" s="3">
        <v>1620</v>
      </c>
      <c r="N114" s="2">
        <v>16</v>
      </c>
      <c r="O114" s="18">
        <v>412393.19999999995</v>
      </c>
      <c r="P114" s="5">
        <v>43200</v>
      </c>
      <c r="Q114" s="5">
        <v>2400</v>
      </c>
      <c r="R114" s="5">
        <f>O114+P114+Q114</f>
        <v>457993.19999999995</v>
      </c>
      <c r="S114" s="5">
        <v>9159.86</v>
      </c>
      <c r="T114" s="5">
        <v>0</v>
      </c>
    </row>
    <row r="115" spans="1:20" s="1" customFormat="1">
      <c r="A115" s="4">
        <v>108</v>
      </c>
      <c r="B115" s="4" t="s">
        <v>69</v>
      </c>
      <c r="C115" s="4" t="s">
        <v>27</v>
      </c>
      <c r="D115" s="2">
        <f>E115+F115+G115+H115</f>
        <v>5</v>
      </c>
      <c r="E115" s="2">
        <v>0</v>
      </c>
      <c r="F115" s="2">
        <v>3</v>
      </c>
      <c r="G115" s="13">
        <v>2</v>
      </c>
      <c r="H115" s="2">
        <v>0</v>
      </c>
      <c r="I115" s="2">
        <f>J115+K115+L115+M115</f>
        <v>1512</v>
      </c>
      <c r="J115" s="2">
        <v>0</v>
      </c>
      <c r="K115" s="3">
        <v>1272</v>
      </c>
      <c r="L115" s="2">
        <v>240</v>
      </c>
      <c r="M115" s="3">
        <v>0</v>
      </c>
      <c r="N115" s="2">
        <v>2</v>
      </c>
      <c r="O115" s="18">
        <v>60480</v>
      </c>
      <c r="P115" s="5">
        <v>9600</v>
      </c>
      <c r="Q115" s="5">
        <v>150</v>
      </c>
      <c r="R115" s="5">
        <f>O115+P115+Q115</f>
        <v>70230</v>
      </c>
      <c r="S115" s="5">
        <v>1404.6000000000001</v>
      </c>
      <c r="T115" s="5">
        <v>0</v>
      </c>
    </row>
    <row r="116" spans="1:20" s="1" customFormat="1">
      <c r="A116" s="4">
        <v>109</v>
      </c>
      <c r="B116" s="4" t="s">
        <v>136</v>
      </c>
      <c r="C116" s="4" t="s">
        <v>96</v>
      </c>
      <c r="D116" s="2">
        <f>E116+F116+G116+H116</f>
        <v>48</v>
      </c>
      <c r="E116" s="2">
        <v>6</v>
      </c>
      <c r="F116" s="2">
        <v>29</v>
      </c>
      <c r="G116" s="2">
        <v>13</v>
      </c>
      <c r="H116" s="3">
        <v>0</v>
      </c>
      <c r="I116" s="2">
        <f>J116+K116+L116+M116</f>
        <v>14182</v>
      </c>
      <c r="J116" s="3">
        <v>3000</v>
      </c>
      <c r="K116" s="3">
        <v>7477</v>
      </c>
      <c r="L116" s="2">
        <v>3705</v>
      </c>
      <c r="M116" s="3">
        <v>0</v>
      </c>
      <c r="N116" s="2">
        <v>20</v>
      </c>
      <c r="O116" s="18">
        <v>567244.79999999993</v>
      </c>
      <c r="P116" s="5">
        <v>45000</v>
      </c>
      <c r="Q116" s="5">
        <v>3000</v>
      </c>
      <c r="R116" s="5">
        <f>O116+P116+Q116</f>
        <v>615244.79999999993</v>
      </c>
      <c r="S116" s="5">
        <v>12304.89</v>
      </c>
      <c r="T116" s="5">
        <v>0</v>
      </c>
    </row>
    <row r="117" spans="1:20" s="1" customFormat="1">
      <c r="A117" s="4">
        <v>110</v>
      </c>
      <c r="B117" s="4" t="s">
        <v>107</v>
      </c>
      <c r="C117" s="4" t="s">
        <v>29</v>
      </c>
      <c r="D117" s="2">
        <f>E117+F117+G117+H117</f>
        <v>13</v>
      </c>
      <c r="E117" s="2">
        <v>3</v>
      </c>
      <c r="F117" s="2">
        <v>5</v>
      </c>
      <c r="G117" s="2">
        <v>2</v>
      </c>
      <c r="H117" s="3">
        <v>3</v>
      </c>
      <c r="I117" s="2">
        <f>J117+K117+L117+M117</f>
        <v>4753</v>
      </c>
      <c r="J117" s="3">
        <v>2040</v>
      </c>
      <c r="K117" s="3">
        <v>913</v>
      </c>
      <c r="L117" s="2">
        <v>720</v>
      </c>
      <c r="M117" s="3">
        <v>1080</v>
      </c>
      <c r="N117" s="2">
        <v>3</v>
      </c>
      <c r="O117" s="18">
        <v>190093.5</v>
      </c>
      <c r="P117" s="5">
        <v>18000</v>
      </c>
      <c r="Q117" s="5">
        <v>450</v>
      </c>
      <c r="R117" s="5">
        <f>O117+P117+Q117</f>
        <v>208543.5</v>
      </c>
      <c r="S117" s="5">
        <v>4170.87</v>
      </c>
      <c r="T117" s="5">
        <v>0</v>
      </c>
    </row>
    <row r="118" spans="1:20" s="1" customFormat="1">
      <c r="A118" s="4">
        <v>111</v>
      </c>
      <c r="B118" s="4" t="s">
        <v>106</v>
      </c>
      <c r="C118" s="4" t="s">
        <v>29</v>
      </c>
      <c r="D118" s="2">
        <f>E118+F118+G118+H118</f>
        <v>7</v>
      </c>
      <c r="E118" s="2">
        <v>0</v>
      </c>
      <c r="F118" s="2">
        <v>3</v>
      </c>
      <c r="G118" s="2">
        <v>4</v>
      </c>
      <c r="H118" s="3">
        <v>0</v>
      </c>
      <c r="I118" s="2">
        <f>J118+K118+L118+M118</f>
        <v>1835</v>
      </c>
      <c r="J118" s="3">
        <v>0</v>
      </c>
      <c r="K118" s="3">
        <v>995</v>
      </c>
      <c r="L118" s="2">
        <v>840</v>
      </c>
      <c r="M118" s="3">
        <v>0</v>
      </c>
      <c r="N118" s="2">
        <v>1</v>
      </c>
      <c r="O118" s="18">
        <v>73395</v>
      </c>
      <c r="P118" s="5">
        <v>300</v>
      </c>
      <c r="Q118" s="5">
        <v>150</v>
      </c>
      <c r="R118" s="5">
        <f>O118+P118+Q118</f>
        <v>73845</v>
      </c>
      <c r="S118" s="5">
        <v>1476.9</v>
      </c>
      <c r="T118" s="5">
        <v>0</v>
      </c>
    </row>
    <row r="119" spans="1:20" s="1" customFormat="1">
      <c r="A119" s="4">
        <v>112</v>
      </c>
      <c r="B119" s="4" t="s">
        <v>124</v>
      </c>
      <c r="C119" s="4" t="s">
        <v>27</v>
      </c>
      <c r="D119" s="2">
        <f>E119+F119+G119+H119</f>
        <v>4</v>
      </c>
      <c r="E119" s="2">
        <v>1</v>
      </c>
      <c r="F119" s="2">
        <v>3</v>
      </c>
      <c r="G119" s="2">
        <v>0</v>
      </c>
      <c r="H119" s="3">
        <v>0</v>
      </c>
      <c r="I119" s="2">
        <f>J119+K119+L119+M119</f>
        <v>2016</v>
      </c>
      <c r="J119" s="3">
        <v>600</v>
      </c>
      <c r="K119" s="3">
        <v>1416</v>
      </c>
      <c r="L119" s="2">
        <v>0</v>
      </c>
      <c r="M119" s="3">
        <v>0</v>
      </c>
      <c r="N119" s="2">
        <v>2</v>
      </c>
      <c r="O119" s="18">
        <v>80610</v>
      </c>
      <c r="P119" s="5">
        <v>0</v>
      </c>
      <c r="Q119" s="5">
        <v>300</v>
      </c>
      <c r="R119" s="5">
        <f>O119+P119+Q119</f>
        <v>80910</v>
      </c>
      <c r="S119" s="5">
        <v>1618.2</v>
      </c>
      <c r="T119" s="5">
        <v>0</v>
      </c>
    </row>
    <row r="120" spans="1:20" s="1" customFormat="1">
      <c r="A120" s="4">
        <v>113</v>
      </c>
      <c r="B120" s="4" t="s">
        <v>116</v>
      </c>
      <c r="C120" s="4" t="s">
        <v>167</v>
      </c>
      <c r="D120" s="2">
        <f>E120+F120+G120+H120</f>
        <v>16</v>
      </c>
      <c r="E120" s="2">
        <v>1</v>
      </c>
      <c r="F120" s="2">
        <v>6</v>
      </c>
      <c r="G120" s="2">
        <v>6</v>
      </c>
      <c r="H120" s="3">
        <v>3</v>
      </c>
      <c r="I120" s="2">
        <f>J120+K120+L120+M120</f>
        <v>6245</v>
      </c>
      <c r="J120" s="3">
        <v>840</v>
      </c>
      <c r="K120" s="3">
        <v>2165</v>
      </c>
      <c r="L120" s="2">
        <v>2160</v>
      </c>
      <c r="M120" s="3">
        <v>1080</v>
      </c>
      <c r="N120" s="2">
        <v>7</v>
      </c>
      <c r="O120" s="18">
        <v>249800</v>
      </c>
      <c r="P120" s="5">
        <v>2100</v>
      </c>
      <c r="Q120" s="5">
        <v>1034.5</v>
      </c>
      <c r="R120" s="5">
        <f>O120+P120+Q120</f>
        <v>252934.5</v>
      </c>
      <c r="S120" s="5">
        <v>5058.6900000000005</v>
      </c>
      <c r="T120" s="5">
        <v>0</v>
      </c>
    </row>
    <row r="121" spans="1:20" s="1" customFormat="1">
      <c r="A121" s="4">
        <v>114</v>
      </c>
      <c r="B121" s="4" t="s">
        <v>94</v>
      </c>
      <c r="C121" s="4" t="s">
        <v>27</v>
      </c>
      <c r="D121" s="2">
        <f>E121+F121+G121+H121</f>
        <v>22</v>
      </c>
      <c r="E121" s="2">
        <v>10</v>
      </c>
      <c r="F121" s="2">
        <v>7</v>
      </c>
      <c r="G121" s="2">
        <v>2</v>
      </c>
      <c r="H121" s="3">
        <v>3</v>
      </c>
      <c r="I121" s="2">
        <f>J121+K121+L121+M121</f>
        <v>7592</v>
      </c>
      <c r="J121" s="3">
        <v>3900</v>
      </c>
      <c r="K121" s="3">
        <v>2107</v>
      </c>
      <c r="L121" s="2">
        <v>505</v>
      </c>
      <c r="M121" s="3">
        <v>1080</v>
      </c>
      <c r="N121" s="2">
        <v>22</v>
      </c>
      <c r="O121" s="18">
        <v>303429.99</v>
      </c>
      <c r="P121" s="5">
        <v>42800</v>
      </c>
      <c r="Q121" s="5">
        <v>1320</v>
      </c>
      <c r="R121" s="5">
        <f>O121+P121+Q121</f>
        <v>347549.99</v>
      </c>
      <c r="S121" s="5">
        <v>6950.99</v>
      </c>
      <c r="T121" s="5">
        <v>0</v>
      </c>
    </row>
    <row r="122" spans="1:20" s="1" customFormat="1">
      <c r="A122" s="4">
        <v>115</v>
      </c>
      <c r="B122" s="4" t="s">
        <v>93</v>
      </c>
      <c r="C122" s="4" t="s">
        <v>35</v>
      </c>
      <c r="D122" s="2">
        <f>E122+F122+G122+H122</f>
        <v>120</v>
      </c>
      <c r="E122" s="2">
        <v>20</v>
      </c>
      <c r="F122" s="2">
        <v>48</v>
      </c>
      <c r="G122" s="2">
        <v>31</v>
      </c>
      <c r="H122" s="3">
        <v>21</v>
      </c>
      <c r="I122" s="2">
        <f>J122+K122+L122+M122</f>
        <v>49497</v>
      </c>
      <c r="J122" s="3">
        <v>16200</v>
      </c>
      <c r="K122" s="3">
        <v>13622</v>
      </c>
      <c r="L122" s="2">
        <v>12115</v>
      </c>
      <c r="M122" s="3">
        <v>7560</v>
      </c>
      <c r="N122" s="2">
        <v>120</v>
      </c>
      <c r="O122" s="18">
        <v>1979877.6</v>
      </c>
      <c r="P122" s="5">
        <v>144000</v>
      </c>
      <c r="Q122" s="5">
        <v>18000</v>
      </c>
      <c r="R122" s="5">
        <f>O122+P122+Q122</f>
        <v>2141877.6</v>
      </c>
      <c r="S122" s="5">
        <f>42837.55-167.11</f>
        <v>42670.44</v>
      </c>
      <c r="T122" s="5">
        <v>0</v>
      </c>
    </row>
    <row r="123" spans="1:20" s="1" customFormat="1">
      <c r="A123" s="4">
        <v>116</v>
      </c>
      <c r="B123" s="4" t="s">
        <v>45</v>
      </c>
      <c r="C123" s="4" t="s">
        <v>27</v>
      </c>
      <c r="D123" s="2">
        <f>E123+F123+G123+H123</f>
        <v>16</v>
      </c>
      <c r="E123" s="2">
        <v>0</v>
      </c>
      <c r="F123" s="2">
        <v>11</v>
      </c>
      <c r="G123" s="2">
        <v>5</v>
      </c>
      <c r="H123" s="3">
        <v>0</v>
      </c>
      <c r="I123" s="2">
        <f>J123+K123+L123+M123</f>
        <v>7194</v>
      </c>
      <c r="J123" s="3">
        <v>0</v>
      </c>
      <c r="K123" s="3">
        <v>5394</v>
      </c>
      <c r="L123" s="2">
        <v>1800</v>
      </c>
      <c r="M123" s="3">
        <v>0</v>
      </c>
      <c r="N123" s="2">
        <v>7</v>
      </c>
      <c r="O123" s="18">
        <v>287733.69999999995</v>
      </c>
      <c r="P123" s="5">
        <v>3500</v>
      </c>
      <c r="Q123" s="5">
        <v>1050</v>
      </c>
      <c r="R123" s="5">
        <f>O123+P123+Q123</f>
        <v>292283.69999999995</v>
      </c>
      <c r="S123" s="5">
        <v>5845.67</v>
      </c>
      <c r="T123" s="5">
        <v>0</v>
      </c>
    </row>
    <row r="124" spans="1:20" s="1" customFormat="1">
      <c r="A124" s="4">
        <v>117</v>
      </c>
      <c r="B124" s="4" t="s">
        <v>50</v>
      </c>
      <c r="C124" s="4" t="s">
        <v>29</v>
      </c>
      <c r="D124" s="2">
        <f>E124+F124+G124+H124</f>
        <v>20</v>
      </c>
      <c r="E124" s="2">
        <v>4</v>
      </c>
      <c r="F124" s="2">
        <v>8</v>
      </c>
      <c r="G124" s="2">
        <v>6</v>
      </c>
      <c r="H124" s="3">
        <v>2</v>
      </c>
      <c r="I124" s="2">
        <f>J124+K124+L124+M124</f>
        <v>7425</v>
      </c>
      <c r="J124" s="3">
        <v>2890</v>
      </c>
      <c r="K124" s="3">
        <v>1655</v>
      </c>
      <c r="L124" s="2">
        <v>2160</v>
      </c>
      <c r="M124" s="3">
        <v>720</v>
      </c>
      <c r="N124" s="2">
        <v>16</v>
      </c>
      <c r="O124" s="18">
        <v>296999.59999999998</v>
      </c>
      <c r="P124" s="5">
        <v>61600</v>
      </c>
      <c r="Q124" s="5">
        <v>2400</v>
      </c>
      <c r="R124" s="5">
        <f>O124+P124+Q124</f>
        <v>360999.6</v>
      </c>
      <c r="S124" s="5">
        <v>7219.99</v>
      </c>
      <c r="T124" s="5">
        <v>0</v>
      </c>
    </row>
    <row r="125" spans="1:20" s="1" customFormat="1">
      <c r="A125" s="4">
        <v>118</v>
      </c>
      <c r="B125" s="4" t="s">
        <v>79</v>
      </c>
      <c r="C125" s="4" t="s">
        <v>27</v>
      </c>
      <c r="D125" s="2">
        <f>E125+F125+G125+H125</f>
        <v>11</v>
      </c>
      <c r="E125" s="2">
        <v>1</v>
      </c>
      <c r="F125" s="2">
        <v>8</v>
      </c>
      <c r="G125" s="2">
        <v>2</v>
      </c>
      <c r="H125" s="3">
        <v>0</v>
      </c>
      <c r="I125" s="2">
        <f>J125+K125+L125+M125</f>
        <v>3000</v>
      </c>
      <c r="J125" s="3">
        <v>440</v>
      </c>
      <c r="K125" s="3">
        <v>1840</v>
      </c>
      <c r="L125" s="2">
        <v>720</v>
      </c>
      <c r="M125" s="3">
        <v>0</v>
      </c>
      <c r="N125" s="2">
        <v>5</v>
      </c>
      <c r="O125" s="18">
        <v>120000</v>
      </c>
      <c r="P125" s="5">
        <v>9000</v>
      </c>
      <c r="Q125" s="5">
        <v>750</v>
      </c>
      <c r="R125" s="5">
        <f>O125+P125+Q125</f>
        <v>129750</v>
      </c>
      <c r="S125" s="5">
        <v>2595</v>
      </c>
      <c r="T125" s="5">
        <v>0</v>
      </c>
    </row>
    <row r="126" spans="1:20" s="1" customFormat="1">
      <c r="A126" s="4">
        <v>119</v>
      </c>
      <c r="B126" s="4" t="s">
        <v>72</v>
      </c>
      <c r="C126" s="4" t="s">
        <v>29</v>
      </c>
      <c r="D126" s="2">
        <f>E126+F126+G126+H126</f>
        <v>6</v>
      </c>
      <c r="E126" s="2">
        <v>1</v>
      </c>
      <c r="F126" s="2">
        <v>2</v>
      </c>
      <c r="G126" s="2">
        <v>3</v>
      </c>
      <c r="H126" s="3">
        <v>0</v>
      </c>
      <c r="I126" s="2">
        <f>J126+K126+L126+M126</f>
        <v>1859</v>
      </c>
      <c r="J126" s="3">
        <v>800</v>
      </c>
      <c r="K126" s="3">
        <v>159</v>
      </c>
      <c r="L126" s="2">
        <v>900</v>
      </c>
      <c r="M126" s="3">
        <v>0</v>
      </c>
      <c r="N126" s="2">
        <v>4</v>
      </c>
      <c r="O126" s="18">
        <v>74340</v>
      </c>
      <c r="P126" s="5">
        <v>12000</v>
      </c>
      <c r="Q126" s="5">
        <v>600</v>
      </c>
      <c r="R126" s="5">
        <f>O126+P126+Q126</f>
        <v>86940</v>
      </c>
      <c r="S126" s="5">
        <v>1738.8</v>
      </c>
      <c r="T126" s="5">
        <v>0</v>
      </c>
    </row>
    <row r="127" spans="1:20" s="1" customFormat="1">
      <c r="A127" s="4">
        <v>120</v>
      </c>
      <c r="B127" s="4" t="s">
        <v>151</v>
      </c>
      <c r="C127" s="4" t="s">
        <v>29</v>
      </c>
      <c r="D127" s="2">
        <f>E127+F127+G127+H127</f>
        <v>55</v>
      </c>
      <c r="E127" s="2">
        <v>4</v>
      </c>
      <c r="F127" s="2">
        <v>32</v>
      </c>
      <c r="G127" s="2">
        <v>13</v>
      </c>
      <c r="H127" s="3">
        <v>6</v>
      </c>
      <c r="I127" s="2">
        <f>J127+K127+L127+M127</f>
        <v>23367</v>
      </c>
      <c r="J127" s="3">
        <v>3360</v>
      </c>
      <c r="K127" s="3">
        <v>12447</v>
      </c>
      <c r="L127" s="2">
        <v>5400</v>
      </c>
      <c r="M127" s="3">
        <v>2160</v>
      </c>
      <c r="N127" s="2">
        <v>38</v>
      </c>
      <c r="O127" s="18">
        <v>934659</v>
      </c>
      <c r="P127" s="5">
        <v>182400</v>
      </c>
      <c r="Q127" s="5">
        <v>5700</v>
      </c>
      <c r="R127" s="5">
        <f>O127+P127+Q127</f>
        <v>1122759</v>
      </c>
      <c r="S127" s="5">
        <v>22455.18</v>
      </c>
      <c r="T127" s="5">
        <v>0</v>
      </c>
    </row>
    <row r="128" spans="1:20" s="1" customFormat="1">
      <c r="A128" s="4">
        <v>121</v>
      </c>
      <c r="B128" s="4" t="s">
        <v>32</v>
      </c>
      <c r="C128" s="4" t="s">
        <v>27</v>
      </c>
      <c r="D128" s="2">
        <f>E128+F128+G128+H128</f>
        <v>20</v>
      </c>
      <c r="E128" s="2">
        <v>10</v>
      </c>
      <c r="F128" s="2">
        <v>2</v>
      </c>
      <c r="G128" s="2">
        <v>2</v>
      </c>
      <c r="H128" s="3">
        <v>6</v>
      </c>
      <c r="I128" s="2">
        <f>J128+K128+L128+M128</f>
        <v>5650</v>
      </c>
      <c r="J128" s="3">
        <v>3200</v>
      </c>
      <c r="K128" s="3">
        <v>560</v>
      </c>
      <c r="L128" s="2">
        <v>840</v>
      </c>
      <c r="M128" s="3">
        <f>1050</f>
        <v>1050</v>
      </c>
      <c r="N128" s="2">
        <v>18</v>
      </c>
      <c r="O128" s="18">
        <v>226000</v>
      </c>
      <c r="P128" s="5">
        <v>5805.26</v>
      </c>
      <c r="Q128" s="5">
        <v>2700</v>
      </c>
      <c r="R128" s="5">
        <f>O128+P128+Q128</f>
        <v>234505.26</v>
      </c>
      <c r="S128" s="5">
        <v>4690.1000000000004</v>
      </c>
      <c r="T128" s="5">
        <v>0</v>
      </c>
    </row>
    <row r="129" spans="1:20" s="1" customFormat="1">
      <c r="A129" s="4">
        <v>122</v>
      </c>
      <c r="B129" s="4" t="s">
        <v>51</v>
      </c>
      <c r="C129" s="4" t="s">
        <v>27</v>
      </c>
      <c r="D129" s="2">
        <f>E129+F129+G129+H129</f>
        <v>16</v>
      </c>
      <c r="E129" s="2">
        <v>2</v>
      </c>
      <c r="F129" s="2">
        <v>12</v>
      </c>
      <c r="G129" s="2">
        <v>2</v>
      </c>
      <c r="H129" s="3">
        <v>0</v>
      </c>
      <c r="I129" s="2">
        <f>J129+K129+L129+M129</f>
        <v>4254</v>
      </c>
      <c r="J129" s="3">
        <v>1200</v>
      </c>
      <c r="K129" s="3">
        <v>2574</v>
      </c>
      <c r="L129" s="2">
        <v>480</v>
      </c>
      <c r="M129" s="3">
        <v>0</v>
      </c>
      <c r="N129" s="2">
        <v>10</v>
      </c>
      <c r="O129" s="18">
        <v>170130</v>
      </c>
      <c r="P129" s="5">
        <v>13800</v>
      </c>
      <c r="Q129" s="5">
        <v>1200</v>
      </c>
      <c r="R129" s="5">
        <f>O129+P129+Q129</f>
        <v>185130</v>
      </c>
      <c r="S129" s="5">
        <v>3702.6</v>
      </c>
      <c r="T129" s="5">
        <v>0</v>
      </c>
    </row>
    <row r="130" spans="1:20" s="1" customFormat="1">
      <c r="A130" s="4">
        <v>123</v>
      </c>
      <c r="B130" s="4" t="s">
        <v>141</v>
      </c>
      <c r="C130" s="4" t="s">
        <v>27</v>
      </c>
      <c r="D130" s="2">
        <f>E130+F130+G130+H130</f>
        <v>13</v>
      </c>
      <c r="E130" s="2">
        <v>8</v>
      </c>
      <c r="F130" s="2">
        <v>3</v>
      </c>
      <c r="G130" s="2">
        <v>0</v>
      </c>
      <c r="H130" s="3">
        <v>2</v>
      </c>
      <c r="I130" s="2">
        <f>J130+K130+L130+M130</f>
        <v>4563</v>
      </c>
      <c r="J130" s="3">
        <f>4392-549</f>
        <v>3843</v>
      </c>
      <c r="K130" s="3">
        <v>0</v>
      </c>
      <c r="L130" s="2">
        <v>0</v>
      </c>
      <c r="M130" s="3">
        <v>720</v>
      </c>
      <c r="N130" s="2">
        <v>12</v>
      </c>
      <c r="O130" s="18">
        <v>182509.08</v>
      </c>
      <c r="P130" s="5">
        <v>18900</v>
      </c>
      <c r="Q130" s="5">
        <v>840</v>
      </c>
      <c r="R130" s="5">
        <f>O130+P130+Q130</f>
        <v>202249.08</v>
      </c>
      <c r="S130" s="5">
        <v>4044.98</v>
      </c>
      <c r="T130" s="5">
        <v>0</v>
      </c>
    </row>
    <row r="131" spans="1:20" s="1" customFormat="1">
      <c r="A131" s="4">
        <v>124</v>
      </c>
      <c r="B131" s="4" t="s">
        <v>154</v>
      </c>
      <c r="C131" s="4" t="s">
        <v>27</v>
      </c>
      <c r="D131" s="2">
        <f>E131+F131+G131+H131</f>
        <v>30</v>
      </c>
      <c r="E131" s="13">
        <v>2</v>
      </c>
      <c r="F131" s="13">
        <v>17</v>
      </c>
      <c r="G131" s="14">
        <v>5</v>
      </c>
      <c r="H131" s="14">
        <v>6</v>
      </c>
      <c r="I131" s="2">
        <f>J131+K131+L131+M131</f>
        <v>12558</v>
      </c>
      <c r="J131" s="14">
        <v>1680</v>
      </c>
      <c r="K131" s="3">
        <v>6798</v>
      </c>
      <c r="L131" s="14">
        <v>1920</v>
      </c>
      <c r="M131" s="14">
        <v>2160</v>
      </c>
      <c r="N131" s="14">
        <v>20</v>
      </c>
      <c r="O131" s="18">
        <v>502305.6</v>
      </c>
      <c r="P131" s="15">
        <v>96000</v>
      </c>
      <c r="Q131" s="15">
        <v>3000</v>
      </c>
      <c r="R131" s="5">
        <f>O131+P131+Q131</f>
        <v>601305.59999999998</v>
      </c>
      <c r="S131" s="15">
        <v>12026.11</v>
      </c>
      <c r="T131" s="5">
        <v>0</v>
      </c>
    </row>
    <row r="132" spans="1:20" s="1" customFormat="1">
      <c r="A132" s="4">
        <v>125</v>
      </c>
      <c r="B132" s="4" t="s">
        <v>38</v>
      </c>
      <c r="C132" s="4" t="s">
        <v>29</v>
      </c>
      <c r="D132" s="2">
        <f>E132+F132+G132+H132</f>
        <v>47</v>
      </c>
      <c r="E132" s="2">
        <v>6</v>
      </c>
      <c r="F132" s="2">
        <v>34</v>
      </c>
      <c r="G132" s="2">
        <v>7</v>
      </c>
      <c r="H132" s="3">
        <v>0</v>
      </c>
      <c r="I132" s="2">
        <f>J132+K132+L132+M132</f>
        <v>8845</v>
      </c>
      <c r="J132" s="3">
        <v>2160</v>
      </c>
      <c r="K132" s="3">
        <v>4945</v>
      </c>
      <c r="L132" s="2">
        <v>1740</v>
      </c>
      <c r="M132" s="3">
        <v>0</v>
      </c>
      <c r="N132" s="2">
        <v>17</v>
      </c>
      <c r="O132" s="18">
        <v>353799.3</v>
      </c>
      <c r="P132" s="5">
        <v>85200</v>
      </c>
      <c r="Q132" s="5">
        <v>2550</v>
      </c>
      <c r="R132" s="5">
        <f>O132+P132+Q132</f>
        <v>441549.3</v>
      </c>
      <c r="S132" s="5">
        <v>8830.98</v>
      </c>
      <c r="T132" s="5">
        <v>0</v>
      </c>
    </row>
    <row r="133" spans="1:20" s="1" customFormat="1">
      <c r="A133" s="4">
        <v>126</v>
      </c>
      <c r="B133" s="4" t="s">
        <v>31</v>
      </c>
      <c r="C133" s="4" t="s">
        <v>27</v>
      </c>
      <c r="D133" s="2">
        <f>E133+F133+G133+H133</f>
        <v>20</v>
      </c>
      <c r="E133" s="2">
        <v>3</v>
      </c>
      <c r="F133" s="2">
        <v>9</v>
      </c>
      <c r="G133" s="2">
        <v>3</v>
      </c>
      <c r="H133" s="3">
        <v>5</v>
      </c>
      <c r="I133" s="2">
        <f>J133+K133+L133+M133</f>
        <v>5393</v>
      </c>
      <c r="J133" s="3">
        <v>1120</v>
      </c>
      <c r="K133" s="3">
        <v>1963</v>
      </c>
      <c r="L133" s="2">
        <v>900</v>
      </c>
      <c r="M133" s="3">
        <v>1410</v>
      </c>
      <c r="N133" s="2">
        <v>15</v>
      </c>
      <c r="O133" s="18">
        <v>215684.94</v>
      </c>
      <c r="P133" s="5">
        <v>30600</v>
      </c>
      <c r="Q133" s="5">
        <v>2250</v>
      </c>
      <c r="R133" s="5">
        <f>O133+P133+Q133</f>
        <v>248534.94</v>
      </c>
      <c r="S133" s="5">
        <v>4970.6899999999996</v>
      </c>
      <c r="T133" s="5">
        <v>0</v>
      </c>
    </row>
    <row r="134" spans="1:20" s="1" customFormat="1">
      <c r="A134" s="4">
        <v>127</v>
      </c>
      <c r="B134" s="4" t="s">
        <v>70</v>
      </c>
      <c r="C134" s="4" t="s">
        <v>71</v>
      </c>
      <c r="D134" s="2">
        <f>E134+F134+G134+H134</f>
        <v>17</v>
      </c>
      <c r="E134" s="2">
        <v>0</v>
      </c>
      <c r="F134" s="2">
        <v>16</v>
      </c>
      <c r="G134" s="2">
        <v>1</v>
      </c>
      <c r="H134" s="3">
        <v>0</v>
      </c>
      <c r="I134" s="2">
        <f>J134+K134+L134+M134</f>
        <v>5688</v>
      </c>
      <c r="J134" s="3">
        <v>0</v>
      </c>
      <c r="K134" s="3">
        <v>5328</v>
      </c>
      <c r="L134" s="2">
        <v>360</v>
      </c>
      <c r="M134" s="3">
        <v>0</v>
      </c>
      <c r="N134" s="2">
        <v>12</v>
      </c>
      <c r="O134" s="18">
        <v>227520</v>
      </c>
      <c r="P134" s="5">
        <v>3290.4</v>
      </c>
      <c r="Q134" s="5">
        <v>1800</v>
      </c>
      <c r="R134" s="5">
        <f>O134+P134+Q134</f>
        <v>232610.4</v>
      </c>
      <c r="S134" s="5">
        <v>4652.2</v>
      </c>
      <c r="T134" s="5">
        <v>0</v>
      </c>
    </row>
    <row r="135" spans="1:20" s="1" customFormat="1">
      <c r="A135" s="4">
        <v>128</v>
      </c>
      <c r="B135" s="4" t="s">
        <v>157</v>
      </c>
      <c r="C135" s="4" t="s">
        <v>35</v>
      </c>
      <c r="D135" s="2">
        <f>E135+F135+G135+H135</f>
        <v>10</v>
      </c>
      <c r="E135" s="13">
        <v>0</v>
      </c>
      <c r="F135" s="13">
        <v>7</v>
      </c>
      <c r="G135" s="14">
        <v>0</v>
      </c>
      <c r="H135" s="14">
        <v>3</v>
      </c>
      <c r="I135" s="2">
        <f>J135+K135+L135+M135</f>
        <v>4197</v>
      </c>
      <c r="J135" s="14">
        <v>0</v>
      </c>
      <c r="K135" s="3">
        <v>3117</v>
      </c>
      <c r="L135" s="14">
        <v>0</v>
      </c>
      <c r="M135" s="14">
        <v>1080</v>
      </c>
      <c r="N135" s="14">
        <v>10</v>
      </c>
      <c r="O135" s="18">
        <v>167860.8</v>
      </c>
      <c r="P135" s="15">
        <v>36000</v>
      </c>
      <c r="Q135" s="15">
        <v>0</v>
      </c>
      <c r="R135" s="5">
        <f>O135+P135+Q135</f>
        <v>203860.8</v>
      </c>
      <c r="S135" s="15">
        <v>4077.21</v>
      </c>
      <c r="T135" s="5">
        <v>0</v>
      </c>
    </row>
    <row r="136" spans="1:20" s="1" customFormat="1">
      <c r="A136" s="4">
        <v>129</v>
      </c>
      <c r="B136" s="4" t="s">
        <v>40</v>
      </c>
      <c r="C136" s="4" t="s">
        <v>29</v>
      </c>
      <c r="D136" s="2">
        <f>E136+F136+G136+H136</f>
        <v>13</v>
      </c>
      <c r="E136" s="2">
        <v>0</v>
      </c>
      <c r="F136" s="2">
        <v>10</v>
      </c>
      <c r="G136" s="2">
        <v>3</v>
      </c>
      <c r="H136" s="3">
        <v>0</v>
      </c>
      <c r="I136" s="2">
        <f>J136+K136+L136+M136</f>
        <v>6034</v>
      </c>
      <c r="J136" s="3">
        <v>0</v>
      </c>
      <c r="K136" s="3">
        <v>4954</v>
      </c>
      <c r="L136" s="2">
        <v>1080</v>
      </c>
      <c r="M136" s="3">
        <v>0</v>
      </c>
      <c r="N136" s="2">
        <v>9</v>
      </c>
      <c r="O136" s="18">
        <v>241340.3</v>
      </c>
      <c r="P136" s="5">
        <v>21250</v>
      </c>
      <c r="Q136" s="5">
        <v>0</v>
      </c>
      <c r="R136" s="5">
        <f>O136+P136+Q136</f>
        <v>262590.3</v>
      </c>
      <c r="S136" s="5">
        <v>5251.8</v>
      </c>
      <c r="T136" s="5">
        <v>0</v>
      </c>
    </row>
    <row r="137" spans="1:20" s="1" customFormat="1">
      <c r="A137" s="4">
        <v>130</v>
      </c>
      <c r="B137" s="4" t="s">
        <v>49</v>
      </c>
      <c r="C137" s="4" t="s">
        <v>27</v>
      </c>
      <c r="D137" s="2">
        <f>E137+F137+G137+H137</f>
        <v>74</v>
      </c>
      <c r="E137" s="2">
        <v>0</v>
      </c>
      <c r="F137" s="2">
        <v>54</v>
      </c>
      <c r="G137" s="2">
        <v>15</v>
      </c>
      <c r="H137" s="3">
        <v>5</v>
      </c>
      <c r="I137" s="2">
        <f>J137+K137+L137+M137</f>
        <v>30029</v>
      </c>
      <c r="J137" s="3">
        <v>0</v>
      </c>
      <c r="K137" s="3">
        <v>23429</v>
      </c>
      <c r="L137" s="2">
        <v>4950</v>
      </c>
      <c r="M137" s="3">
        <v>1650</v>
      </c>
      <c r="N137" s="2">
        <v>22</v>
      </c>
      <c r="O137" s="18">
        <v>1201111.4000000001</v>
      </c>
      <c r="P137" s="5">
        <v>114400</v>
      </c>
      <c r="Q137" s="5">
        <v>3300</v>
      </c>
      <c r="R137" s="5">
        <f>O137+P137+Q137</f>
        <v>1318811.4000000001</v>
      </c>
      <c r="S137" s="5">
        <v>26376.22</v>
      </c>
      <c r="T137" s="5">
        <v>0</v>
      </c>
    </row>
    <row r="138" spans="1:20" s="1" customFormat="1">
      <c r="A138" s="4">
        <v>131</v>
      </c>
      <c r="B138" s="4" t="s">
        <v>148</v>
      </c>
      <c r="C138" s="4" t="s">
        <v>27</v>
      </c>
      <c r="D138" s="2">
        <f>E138+F138+G138+H138</f>
        <v>27</v>
      </c>
      <c r="E138" s="2">
        <v>8</v>
      </c>
      <c r="F138" s="2">
        <v>7</v>
      </c>
      <c r="G138" s="2">
        <v>6</v>
      </c>
      <c r="H138" s="3">
        <v>6</v>
      </c>
      <c r="I138" s="2">
        <f>J138+K138+L138+M138</f>
        <v>7345</v>
      </c>
      <c r="J138" s="3">
        <v>2020</v>
      </c>
      <c r="K138" s="3">
        <v>2360</v>
      </c>
      <c r="L138" s="2">
        <v>1520</v>
      </c>
      <c r="M138" s="3">
        <v>1445</v>
      </c>
      <c r="N138" s="2">
        <v>12</v>
      </c>
      <c r="O138" s="18">
        <v>293780.28000000003</v>
      </c>
      <c r="P138" s="5">
        <v>60000</v>
      </c>
      <c r="Q138" s="5">
        <v>1800</v>
      </c>
      <c r="R138" s="5">
        <f>O138+P138+Q138</f>
        <v>355580.28</v>
      </c>
      <c r="S138" s="5">
        <v>7111.6</v>
      </c>
      <c r="T138" s="5">
        <v>0</v>
      </c>
    </row>
    <row r="139" spans="1:20" s="1" customFormat="1">
      <c r="A139" s="4">
        <v>132</v>
      </c>
      <c r="B139" s="4" t="s">
        <v>159</v>
      </c>
      <c r="C139" s="4" t="s">
        <v>160</v>
      </c>
      <c r="D139" s="2">
        <f>E139+F139+G139+H139</f>
        <v>8</v>
      </c>
      <c r="E139" s="2">
        <v>2</v>
      </c>
      <c r="F139" s="2">
        <v>3</v>
      </c>
      <c r="G139" s="2">
        <v>0</v>
      </c>
      <c r="H139" s="3">
        <v>3</v>
      </c>
      <c r="I139" s="2">
        <f>J139+K139+L139+M139</f>
        <v>4100</v>
      </c>
      <c r="J139" s="3">
        <v>1400</v>
      </c>
      <c r="K139" s="3">
        <v>1800</v>
      </c>
      <c r="L139" s="2">
        <v>0</v>
      </c>
      <c r="M139" s="3">
        <v>900</v>
      </c>
      <c r="N139" s="2">
        <v>6</v>
      </c>
      <c r="O139" s="18">
        <v>164000</v>
      </c>
      <c r="P139" s="5">
        <v>22000</v>
      </c>
      <c r="Q139" s="5">
        <v>900</v>
      </c>
      <c r="R139" s="5">
        <f>O139+P139+Q139</f>
        <v>186900</v>
      </c>
      <c r="S139" s="5">
        <v>3738</v>
      </c>
      <c r="T139" s="5">
        <v>0</v>
      </c>
    </row>
    <row r="140" spans="1:20" s="1" customFormat="1">
      <c r="A140" s="4">
        <v>133</v>
      </c>
      <c r="B140" s="4" t="s">
        <v>73</v>
      </c>
      <c r="C140" s="4" t="s">
        <v>29</v>
      </c>
      <c r="D140" s="2">
        <f>E140+F140+G140+H140</f>
        <v>48</v>
      </c>
      <c r="E140" s="2">
        <v>7</v>
      </c>
      <c r="F140" s="2">
        <v>31</v>
      </c>
      <c r="G140" s="2">
        <v>8</v>
      </c>
      <c r="H140" s="3">
        <v>2</v>
      </c>
      <c r="I140" s="2">
        <f>J140+K140+L140+M140</f>
        <v>16622</v>
      </c>
      <c r="J140" s="3">
        <v>4319</v>
      </c>
      <c r="K140" s="3">
        <v>9015</v>
      </c>
      <c r="L140" s="2">
        <v>2568</v>
      </c>
      <c r="M140" s="3">
        <v>720</v>
      </c>
      <c r="N140" s="2">
        <v>32</v>
      </c>
      <c r="O140" s="18">
        <v>664864.07999999996</v>
      </c>
      <c r="P140" s="5">
        <v>60000</v>
      </c>
      <c r="Q140" s="5">
        <v>1920</v>
      </c>
      <c r="R140" s="5">
        <f>O140+P140+Q140</f>
        <v>726784.08</v>
      </c>
      <c r="S140" s="5">
        <v>14535.68</v>
      </c>
      <c r="T140" s="5">
        <v>0</v>
      </c>
    </row>
    <row r="142" spans="1:20">
      <c r="Q142" s="26"/>
    </row>
    <row r="143" spans="1:20">
      <c r="Q143" s="26"/>
    </row>
    <row r="144" spans="1:20">
      <c r="Q144" s="27"/>
    </row>
  </sheetData>
  <autoFilter ref="A7:T140">
    <sortState ref="A15:U147">
      <sortCondition ref="B15"/>
    </sortState>
  </autoFilter>
  <sortState ref="A4:R137">
    <sortCondition ref="B4"/>
  </sortState>
  <mergeCells count="22">
    <mergeCell ref="I5:I6"/>
    <mergeCell ref="J5:J6"/>
    <mergeCell ref="K5:K6"/>
    <mergeCell ref="L5:L6"/>
    <mergeCell ref="A2:A6"/>
    <mergeCell ref="B2:B6"/>
    <mergeCell ref="C2:C6"/>
    <mergeCell ref="N2:N6"/>
    <mergeCell ref="O2:O6"/>
    <mergeCell ref="P2:P6"/>
    <mergeCell ref="T2:T6"/>
    <mergeCell ref="D5:D6"/>
    <mergeCell ref="E5:E6"/>
    <mergeCell ref="F5:F6"/>
    <mergeCell ref="G5:G6"/>
    <mergeCell ref="H5:H6"/>
    <mergeCell ref="M5:M6"/>
    <mergeCell ref="D2:H4"/>
    <mergeCell ref="I2:M4"/>
    <mergeCell ref="Q2:Q6"/>
    <mergeCell ref="R2:R6"/>
    <mergeCell ref="S2:S6"/>
  </mergeCells>
  <conditionalFormatting sqref="U2:U140 Q145:Q1048576 Q141">
    <cfRule type="cellIs" dxfId="1" priority="2" operator="greaterThan">
      <formula>0.02</formula>
    </cfRule>
  </conditionalFormatting>
  <conditionalFormatting sqref="V2:V140 R1">
    <cfRule type="cellIs" dxfId="0" priority="1" operator="greaterThan">
      <formula>0.005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Żurawska</dc:creator>
  <cp:lastModifiedBy>Marta Chytrzyńska</cp:lastModifiedBy>
  <dcterms:created xsi:type="dcterms:W3CDTF">2022-08-31T12:15:59Z</dcterms:created>
  <dcterms:modified xsi:type="dcterms:W3CDTF">2023-01-24T08:31:17Z</dcterms:modified>
</cp:coreProperties>
</file>